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etani\Desktop\"/>
    </mc:Choice>
  </mc:AlternateContent>
  <xr:revisionPtr revIDLastSave="0" documentId="13_ncr:1_{63CB20F6-F217-401A-A674-00C7D49F207D}" xr6:coauthVersionLast="47" xr6:coauthVersionMax="47" xr10:uidLastSave="{00000000-0000-0000-0000-000000000000}"/>
  <bookViews>
    <workbookView xWindow="780" yWindow="360" windowWidth="22425" windowHeight="15240" xr2:uid="{00000000-000D-0000-FFFF-FFFF00000000}"/>
  </bookViews>
  <sheets>
    <sheet name="１　計画策定費用請求" sheetId="1" r:id="rId1"/>
    <sheet name="２モニタリング費用請求"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2" l="1"/>
  <c r="F33" i="2" s="1"/>
  <c r="F32" i="1"/>
  <c r="F33" i="1" l="1"/>
  <c r="F34" i="1" s="1"/>
  <c r="E39" i="2" l="1"/>
  <c r="H39" i="2"/>
  <c r="D23" i="2"/>
  <c r="H44" i="2" l="1"/>
  <c r="H45" i="2" s="1"/>
  <c r="H40" i="1" l="1"/>
  <c r="E40" i="1" l="1"/>
  <c r="F35" i="1" l="1"/>
  <c r="F37" i="1" s="1"/>
  <c r="F34" i="2" l="1"/>
  <c r="F35" i="2" s="1"/>
  <c r="F36" i="2" s="1"/>
</calcChain>
</file>

<file path=xl/sharedStrings.xml><?xml version="1.0" encoding="utf-8"?>
<sst xmlns="http://schemas.openxmlformats.org/spreadsheetml/2006/main" count="147" uniqueCount="77">
  <si>
    <t>住所</t>
    <rPh sb="0" eb="2">
      <t>ジュウショ</t>
    </rPh>
    <phoneticPr fontId="2"/>
  </si>
  <si>
    <t>請求額</t>
    <rPh sb="0" eb="2">
      <t>セイキュウ</t>
    </rPh>
    <rPh sb="2" eb="3">
      <t>ガク</t>
    </rPh>
    <phoneticPr fontId="2"/>
  </si>
  <si>
    <t>円</t>
    <rPh sb="0" eb="1">
      <t>エン</t>
    </rPh>
    <phoneticPr fontId="2"/>
  </si>
  <si>
    <t>内訳</t>
    <rPh sb="0" eb="2">
      <t>ウチワケ</t>
    </rPh>
    <phoneticPr fontId="2"/>
  </si>
  <si>
    <t>申請者領収書金額</t>
    <rPh sb="0" eb="3">
      <t>シンセイシャ</t>
    </rPh>
    <rPh sb="3" eb="6">
      <t>リョウシュウショ</t>
    </rPh>
    <rPh sb="6" eb="8">
      <t>キンガク</t>
    </rPh>
    <phoneticPr fontId="2"/>
  </si>
  <si>
    <t>Ｃ＝Ａ－Ｂ</t>
    <phoneticPr fontId="2"/>
  </si>
  <si>
    <t>Ｅ＝Ｃ－Ｄ</t>
    <phoneticPr fontId="2"/>
  </si>
  <si>
    <t>振込先</t>
    <rPh sb="0" eb="2">
      <t>フリコミ</t>
    </rPh>
    <rPh sb="2" eb="3">
      <t>サキ</t>
    </rPh>
    <phoneticPr fontId="2"/>
  </si>
  <si>
    <t>計画策定費用見積額</t>
    <rPh sb="0" eb="2">
      <t>ケイカク</t>
    </rPh>
    <rPh sb="2" eb="4">
      <t>サクテイ</t>
    </rPh>
    <rPh sb="4" eb="6">
      <t>ヒヨウ</t>
    </rPh>
    <rPh sb="6" eb="8">
      <t>ミツ</t>
    </rPh>
    <rPh sb="8" eb="9">
      <t>ガク</t>
    </rPh>
    <phoneticPr fontId="2"/>
  </si>
  <si>
    <t>支払予定上限</t>
    <rPh sb="0" eb="2">
      <t>シハライ</t>
    </rPh>
    <rPh sb="2" eb="4">
      <t>ヨテイ</t>
    </rPh>
    <rPh sb="4" eb="6">
      <t>ジョウゲン</t>
    </rPh>
    <phoneticPr fontId="2"/>
  </si>
  <si>
    <t>円</t>
    <rPh sb="0" eb="1">
      <t>エン</t>
    </rPh>
    <phoneticPr fontId="2"/>
  </si>
  <si>
    <t>円　≧</t>
    <rPh sb="0" eb="1">
      <t>エン</t>
    </rPh>
    <phoneticPr fontId="2"/>
  </si>
  <si>
    <t>　　　↑</t>
    <phoneticPr fontId="2"/>
  </si>
  <si>
    <t>差引税込請求額</t>
    <rPh sb="0" eb="2">
      <t>サシヒキ</t>
    </rPh>
    <rPh sb="2" eb="4">
      <t>ゼイコミ</t>
    </rPh>
    <rPh sb="4" eb="6">
      <t>セイキュウ</t>
    </rPh>
    <rPh sb="6" eb="7">
      <t>ガク</t>
    </rPh>
    <phoneticPr fontId="2"/>
  </si>
  <si>
    <t>税抜金額</t>
    <rPh sb="0" eb="1">
      <t>ゼイ</t>
    </rPh>
    <rPh sb="1" eb="2">
      <t>ヌ</t>
    </rPh>
    <rPh sb="2" eb="4">
      <t>キンガク</t>
    </rPh>
    <phoneticPr fontId="2"/>
  </si>
  <si>
    <t>F＝E×１０．２１％</t>
    <phoneticPr fontId="2"/>
  </si>
  <si>
    <t>源泉所得税（１０．２１％）</t>
    <rPh sb="0" eb="2">
      <t>ゲンセン</t>
    </rPh>
    <rPh sb="2" eb="5">
      <t>ショトクゼイ</t>
    </rPh>
    <phoneticPr fontId="2"/>
  </si>
  <si>
    <t>差引振込金額</t>
    <rPh sb="0" eb="2">
      <t>サシヒキ</t>
    </rPh>
    <rPh sb="2" eb="4">
      <t>フリコミ</t>
    </rPh>
    <rPh sb="4" eb="6">
      <t>キンガク</t>
    </rPh>
    <phoneticPr fontId="2"/>
  </si>
  <si>
    <t>Ｇ＝C-F</t>
    <phoneticPr fontId="2"/>
  </si>
  <si>
    <t>円）</t>
    <rPh sb="0" eb="1">
      <t>エン</t>
    </rPh>
    <phoneticPr fontId="2"/>
  </si>
  <si>
    <t>（うち消費税等</t>
    <rPh sb="3" eb="6">
      <t>ショウヒゼイ</t>
    </rPh>
    <rPh sb="6" eb="7">
      <t>トウ</t>
    </rPh>
    <phoneticPr fontId="2"/>
  </si>
  <si>
    <t>請求金額計</t>
    <rPh sb="0" eb="2">
      <t>セイキュウ</t>
    </rPh>
    <rPh sb="2" eb="4">
      <t>キンガク</t>
    </rPh>
    <rPh sb="4" eb="5">
      <t>ケイ</t>
    </rPh>
    <phoneticPr fontId="2"/>
  </si>
  <si>
    <t>費用総額</t>
    <rPh sb="0" eb="2">
      <t>ヒヨウ</t>
    </rPh>
    <rPh sb="2" eb="3">
      <t>ソウ</t>
    </rPh>
    <rPh sb="3" eb="4">
      <t>ガク</t>
    </rPh>
    <phoneticPr fontId="2"/>
  </si>
  <si>
    <t>計画策定費用請求書</t>
    <rPh sb="0" eb="2">
      <t>ケイカク</t>
    </rPh>
    <rPh sb="2" eb="4">
      <t>サクテイ</t>
    </rPh>
    <rPh sb="4" eb="6">
      <t>ヒヨウ</t>
    </rPh>
    <rPh sb="6" eb="9">
      <t>セイキュウショ</t>
    </rPh>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</si>
  <si>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</si>
  <si>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</si>
  <si>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確認</t>
    <rPh sb="0" eb="2">
      <t>カクニン</t>
    </rPh>
    <phoneticPr fontId="2"/>
  </si>
  <si>
    <t>事項</t>
    <rPh sb="0" eb="2">
      <t>ジコウ</t>
    </rPh>
    <phoneticPr fontId="2"/>
  </si>
  <si>
    <r>
      <t>但し、</t>
    </r>
    <r>
      <rPr>
        <sz val="11"/>
        <color rgb="FFFF0000"/>
        <rFont val="ＭＳ Ｐゴシック"/>
        <family val="3"/>
        <charset val="128"/>
        <scheme val="minor"/>
      </rPr>
      <t/>
    </r>
    <rPh sb="0" eb="1">
      <t>タダ</t>
    </rPh>
    <phoneticPr fontId="2"/>
  </si>
  <si>
    <t>経営改善計画策定支援に係る費用支払として</t>
  </si>
  <si>
    <t>モニタリング費用請求書</t>
    <rPh sb="6" eb="8">
      <t>ヒヨウ</t>
    </rPh>
    <rPh sb="8" eb="11">
      <t>セイキュウショ</t>
    </rPh>
    <phoneticPr fontId="2"/>
  </si>
  <si>
    <t>但し、</t>
    <rPh sb="0" eb="1">
      <t>タダ</t>
    </rPh>
    <phoneticPr fontId="2"/>
  </si>
  <si>
    <t>支払上限</t>
    <rPh sb="0" eb="2">
      <t>シハライ</t>
    </rPh>
    <rPh sb="2" eb="4">
      <t>ジョウゲン</t>
    </rPh>
    <phoneticPr fontId="2"/>
  </si>
  <si>
    <t>今回請求額</t>
    <rPh sb="0" eb="2">
      <t>コンカイ</t>
    </rPh>
    <rPh sb="2" eb="4">
      <t>セイキュウ</t>
    </rPh>
    <rPh sb="4" eb="5">
      <t>ガク</t>
    </rPh>
    <phoneticPr fontId="2"/>
  </si>
  <si>
    <t>　　　↑</t>
    <phoneticPr fontId="2"/>
  </si>
  <si>
    <t>（費用総額の2/3）</t>
    <rPh sb="1" eb="3">
      <t>ヒヨウ</t>
    </rPh>
    <rPh sb="3" eb="4">
      <t>ソウ</t>
    </rPh>
    <rPh sb="4" eb="5">
      <t>ガク</t>
    </rPh>
    <phoneticPr fontId="2"/>
  </si>
  <si>
    <t>モニタリング費用見積
総額の2/3（注）</t>
    <rPh sb="6" eb="8">
      <t>ヒヨウ</t>
    </rPh>
    <rPh sb="8" eb="10">
      <t>ミツ</t>
    </rPh>
    <rPh sb="11" eb="12">
      <t>ソウ</t>
    </rPh>
    <rPh sb="12" eb="13">
      <t>ガク</t>
    </rPh>
    <rPh sb="18" eb="19">
      <t>チュウ</t>
    </rPh>
    <phoneticPr fontId="2"/>
  </si>
  <si>
    <t>請求額累計</t>
    <rPh sb="0" eb="2">
      <t>セイキュウ</t>
    </rPh>
    <rPh sb="2" eb="3">
      <t>ガク</t>
    </rPh>
    <rPh sb="3" eb="5">
      <t>ルイケイ</t>
    </rPh>
    <phoneticPr fontId="2"/>
  </si>
  <si>
    <t>前回までの請求累計</t>
    <rPh sb="0" eb="2">
      <t>ゼンカイ</t>
    </rPh>
    <rPh sb="5" eb="7">
      <t>セイキュウ</t>
    </rPh>
    <rPh sb="7" eb="9">
      <t>ルイケイ</t>
    </rPh>
    <phoneticPr fontId="2"/>
  </si>
  <si>
    <t>○○</t>
    <phoneticPr fontId="2"/>
  </si>
  <si>
    <t>D＝C×10／110</t>
    <phoneticPr fontId="2"/>
  </si>
  <si>
    <t>（認定支援機関用:405・ポスコロ）</t>
    <rPh sb="1" eb="3">
      <t>ニンテイ</t>
    </rPh>
    <rPh sb="3" eb="5">
      <t>シエン</t>
    </rPh>
    <rPh sb="5" eb="7">
      <t>キカン</t>
    </rPh>
    <rPh sb="7" eb="8">
      <t>ヨウ</t>
    </rPh>
    <phoneticPr fontId="2"/>
  </si>
  <si>
    <t>Ａ　　費用請求明細表等</t>
    <rPh sb="3" eb="5">
      <t>ヒヨウ</t>
    </rPh>
    <rPh sb="5" eb="7">
      <t>セイキュウ</t>
    </rPh>
    <rPh sb="7" eb="10">
      <t>メイサイヒョウ</t>
    </rPh>
    <rPh sb="10" eb="11">
      <t>トウ</t>
    </rPh>
    <phoneticPr fontId="2"/>
  </si>
  <si>
    <t>Ｂ     申請者負担額</t>
    <rPh sb="6" eb="9">
      <t>シンセイシャ</t>
    </rPh>
    <rPh sb="9" eb="11">
      <t>フタン</t>
    </rPh>
    <rPh sb="11" eb="12">
      <t>ガク</t>
    </rPh>
    <phoneticPr fontId="2"/>
  </si>
  <si>
    <t>〃　　　　　　（２０．４２％）</t>
    <phoneticPr fontId="2"/>
  </si>
  <si>
    <t>　　（100万円超部分）</t>
    <rPh sb="6" eb="8">
      <t>マンエン</t>
    </rPh>
    <rPh sb="8" eb="9">
      <t>チョウ</t>
    </rPh>
    <rPh sb="9" eb="11">
      <t>ブブン</t>
    </rPh>
    <phoneticPr fontId="2"/>
  </si>
  <si>
    <t>円＊</t>
    <rPh sb="0" eb="1">
      <t>エン</t>
    </rPh>
    <phoneticPr fontId="2"/>
  </si>
  <si>
    <t xml:space="preserve"> 　＊</t>
    <phoneticPr fontId="2"/>
  </si>
  <si>
    <t>＊個人認定支援機関のみ</t>
    <rPh sb="1" eb="3">
      <t>コジン</t>
    </rPh>
    <rPh sb="3" eb="5">
      <t>ニンテイ</t>
    </rPh>
    <rPh sb="5" eb="7">
      <t>シエン</t>
    </rPh>
    <rPh sb="7" eb="9">
      <t>キカン</t>
    </rPh>
    <phoneticPr fontId="2"/>
  </si>
  <si>
    <t>口座番号</t>
    <rPh sb="0" eb="2">
      <t>コウザ</t>
    </rPh>
    <rPh sb="2" eb="4">
      <t>バンゴウ</t>
    </rPh>
    <phoneticPr fontId="2"/>
  </si>
  <si>
    <t>（認定支援機関用：405・ポスコロ）</t>
    <rPh sb="1" eb="3">
      <t>ニンテイ</t>
    </rPh>
    <rPh sb="3" eb="5">
      <t>シエン</t>
    </rPh>
    <rPh sb="5" eb="7">
      <t>キカン</t>
    </rPh>
    <rPh sb="7" eb="8">
      <t>ヨウ</t>
    </rPh>
    <phoneticPr fontId="2"/>
  </si>
  <si>
    <t>（費用見積額の2/3以下かつ２００万円（早期は２０万円）以下）</t>
    <rPh sb="1" eb="3">
      <t>ヒヨウ</t>
    </rPh>
    <rPh sb="3" eb="5">
      <t>ミツ</t>
    </rPh>
    <rPh sb="5" eb="6">
      <t>ガク</t>
    </rPh>
    <rPh sb="10" eb="12">
      <t>イカ</t>
    </rPh>
    <rPh sb="17" eb="19">
      <t>マンエン</t>
    </rPh>
    <rPh sb="20" eb="22">
      <t>ソウキ</t>
    </rPh>
    <rPh sb="25" eb="27">
      <t>マンエン</t>
    </rPh>
    <rPh sb="28" eb="30">
      <t>イカ</t>
    </rPh>
    <phoneticPr fontId="2"/>
  </si>
  <si>
    <t>令和　　　年　　　月　　　日</t>
    <rPh sb="0" eb="2">
      <t>レイワ</t>
    </rPh>
    <rPh sb="5" eb="6">
      <t>ネン</t>
    </rPh>
    <rPh sb="9" eb="10">
      <t>ガツ</t>
    </rPh>
    <rPh sb="13" eb="14">
      <t>ニチ</t>
    </rPh>
    <phoneticPr fontId="2"/>
  </si>
  <si>
    <t>　　　　　　　　　　</t>
    <phoneticPr fontId="12" type="halfwidthKatakana" alignment="distributed"/>
  </si>
  <si>
    <t>銀行</t>
    <phoneticPr fontId="12" type="halfwidthKatakana" alignment="distributed"/>
  </si>
  <si>
    <t>支店名</t>
    <rPh sb="0" eb="2">
      <t>シテン</t>
    </rPh>
    <rPh sb="2" eb="3">
      <t>メイ</t>
    </rPh>
    <phoneticPr fontId="2"/>
  </si>
  <si>
    <t>支店</t>
    <rPh sb="0" eb="2">
      <t>ｼﾃﾝ</t>
    </rPh>
    <phoneticPr fontId="12" type="halfwidthKatakana" alignment="distributed"/>
  </si>
  <si>
    <t>預金種目</t>
    <rPh sb="0" eb="2">
      <t>ヨキン</t>
    </rPh>
    <rPh sb="2" eb="4">
      <t>シュモク</t>
    </rPh>
    <phoneticPr fontId="2"/>
  </si>
  <si>
    <t>普通</t>
    <rPh sb="0" eb="2">
      <t>ﾌﾂｳ</t>
    </rPh>
    <phoneticPr fontId="12" type="halfwidthKatakana" alignment="distributed"/>
  </si>
  <si>
    <t>口座名義</t>
    <rPh sb="0" eb="2">
      <t>コウザ</t>
    </rPh>
    <rPh sb="2" eb="4">
      <t>メイギ</t>
    </rPh>
    <phoneticPr fontId="2"/>
  </si>
  <si>
    <t>〒</t>
    <phoneticPr fontId="2"/>
  </si>
  <si>
    <t>認定経営革新等支援機関名</t>
    <rPh sb="0" eb="2">
      <t>ニンテイ</t>
    </rPh>
    <rPh sb="2" eb="4">
      <t>ケイエイ</t>
    </rPh>
    <rPh sb="4" eb="6">
      <t>カクシン</t>
    </rPh>
    <rPh sb="6" eb="7">
      <t>トウ</t>
    </rPh>
    <rPh sb="7" eb="9">
      <t>シエン</t>
    </rPh>
    <rPh sb="9" eb="11">
      <t>キカン</t>
    </rPh>
    <rPh sb="11" eb="12">
      <t>メイ</t>
    </rPh>
    <phoneticPr fontId="2"/>
  </si>
  <si>
    <t>代表取締役　</t>
    <rPh sb="0" eb="2">
      <t>ﾀﾞｲﾋｮｳ</t>
    </rPh>
    <rPh sb="2" eb="5">
      <t>ﾄﾘｼﾏﾘﾔｸ</t>
    </rPh>
    <phoneticPr fontId="12" type="halfwidthKatakana" alignment="distributed"/>
  </si>
  <si>
    <t>　　　　印</t>
    <rPh sb="4" eb="5">
      <t>イン</t>
    </rPh>
    <phoneticPr fontId="2"/>
  </si>
  <si>
    <t>（申請書と同印）</t>
    <rPh sb="1" eb="3">
      <t>ｼﾝｾｲ</t>
    </rPh>
    <rPh sb="3" eb="4">
      <t>ｼｮ</t>
    </rPh>
    <rPh sb="5" eb="6">
      <t>ﾄﾞｳ</t>
    </rPh>
    <rPh sb="6" eb="7">
      <t>ｲﾝ</t>
    </rPh>
    <phoneticPr fontId="12" type="halfwidthKatakana" alignment="distributed"/>
  </si>
  <si>
    <t>(申請者）</t>
    <rPh sb="1" eb="4">
      <t>シンセイシャ</t>
    </rPh>
    <phoneticPr fontId="2"/>
  </si>
  <si>
    <t>　　　　　　　令和　　　年　　　月　　　日</t>
    <rPh sb="7" eb="9">
      <t>レイワ</t>
    </rPh>
    <rPh sb="12" eb="13">
      <t>ネン</t>
    </rPh>
    <rPh sb="16" eb="17">
      <t>ガツ</t>
    </rPh>
    <rPh sb="20" eb="21">
      <t>ニチ</t>
    </rPh>
    <phoneticPr fontId="2"/>
  </si>
  <si>
    <r>
      <t>インボイス登録番号</t>
    </r>
    <r>
      <rPr>
        <sz val="9"/>
        <color theme="1"/>
        <rFont val="ＭＳ Ｐゴシック"/>
        <family val="3"/>
        <charset val="128"/>
        <scheme val="minor"/>
      </rPr>
      <t>（該当する方にレ or ■にする）</t>
    </r>
    <rPh sb="5" eb="7">
      <t>ﾄｳﾛｸ</t>
    </rPh>
    <rPh sb="7" eb="9">
      <t>ﾊﾞﾝｺﾞｳ</t>
    </rPh>
    <rPh sb="10" eb="12">
      <t>ｶﾞｲﾄｳ</t>
    </rPh>
    <rPh sb="14" eb="15">
      <t>ﾎｳ</t>
    </rPh>
    <phoneticPr fontId="12" type="halfwidthKatakana" alignment="distributed"/>
  </si>
  <si>
    <t>□なし</t>
    <phoneticPr fontId="12" type="halfwidthKatakana" alignment="distributed"/>
  </si>
  <si>
    <t>□あり　…番号を記載→　</t>
    <rPh sb="5" eb="7">
      <t>ﾊﾞﾝｺﾞｳ</t>
    </rPh>
    <rPh sb="8" eb="10">
      <t>ｷｻｲ</t>
    </rPh>
    <phoneticPr fontId="12" type="halfwidthKatakana" alignment="distributed"/>
  </si>
  <si>
    <t>T</t>
    <phoneticPr fontId="12" type="halfwidthKatakana" alignment="distributed"/>
  </si>
  <si>
    <t>うち消費税等(10%)</t>
    <rPh sb="2" eb="5">
      <t>ショウヒゼイ</t>
    </rPh>
    <rPh sb="5" eb="6">
      <t>トウ</t>
    </rPh>
    <phoneticPr fontId="2"/>
  </si>
  <si>
    <t>大阪商工会議所</t>
    <rPh sb="0" eb="2">
      <t>オオサカ</t>
    </rPh>
    <phoneticPr fontId="2"/>
  </si>
  <si>
    <t>【経営改善計画策定支援事業】</t>
    <rPh sb="1" eb="3">
      <t>ケイエイ</t>
    </rPh>
    <rPh sb="3" eb="5">
      <t>カイゼン</t>
    </rPh>
    <rPh sb="5" eb="7">
      <t>ケイカク</t>
    </rPh>
    <rPh sb="7" eb="9">
      <t>サクテイ</t>
    </rPh>
    <rPh sb="9" eb="11">
      <t>シエン</t>
    </rPh>
    <rPh sb="11" eb="13">
      <t>ジギョウ</t>
    </rPh>
    <phoneticPr fontId="2"/>
  </si>
  <si>
    <t>従事（活動）期間：</t>
    <rPh sb="0" eb="2">
      <t>ｼﾞｭｳｼﾞ</t>
    </rPh>
    <rPh sb="3" eb="5">
      <t>ｶﾂﾄﾞｳ</t>
    </rPh>
    <rPh sb="6" eb="8">
      <t>ｷｶﾝ</t>
    </rPh>
    <phoneticPr fontId="12" type="halfwidthKatakana" alignment="distributed"/>
  </si>
  <si>
    <t>令和　　年　　月　　日　～　令和　　年　　月　　日</t>
    <rPh sb="0" eb="2">
      <t>ﾚｲﾜ</t>
    </rPh>
    <rPh sb="4" eb="5">
      <t>ﾈﾝ</t>
    </rPh>
    <rPh sb="7" eb="8">
      <t>ｶﾞﾂ</t>
    </rPh>
    <rPh sb="10" eb="11">
      <t>ﾆﾁ</t>
    </rPh>
    <rPh sb="14" eb="16">
      <t>ﾚｲﾜ</t>
    </rPh>
    <rPh sb="18" eb="19">
      <t>ﾈﾝ</t>
    </rPh>
    <rPh sb="21" eb="22">
      <t>ｶﾞﾂ</t>
    </rPh>
    <rPh sb="24" eb="25">
      <t>ﾆﾁ</t>
    </rPh>
    <phoneticPr fontId="12" type="halfwidthKatakana" alignment="distributed"/>
  </si>
  <si>
    <t>大阪府中小企業活性化協議会　御中</t>
    <rPh sb="0" eb="3">
      <t>オオサカフ</t>
    </rPh>
    <rPh sb="3" eb="5">
      <t>チュウショウ</t>
    </rPh>
    <rPh sb="5" eb="7">
      <t>キギョウ</t>
    </rPh>
    <rPh sb="7" eb="10">
      <t>カッセイカ</t>
    </rPh>
    <rPh sb="10" eb="13">
      <t>キョウギカイ</t>
    </rPh>
    <rPh sb="14" eb="16">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</si>
</sst>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1"/>
      <color rgb="FFFF0000"/>
      <name val="ＭＳ Ｐゴシック"/>
      <family val="2"/>
      <charset val="128"/>
      <scheme val="minor"/>
    </font>
    <font>
      <sz val="16"/>
      <color rgb="FFFF0000"/>
      <name val="ＭＳ Ｐゴシック"/>
      <family val="2"/>
      <charset val="128"/>
      <scheme val="minor"/>
    </font>
    <font>
      <sz val="11"/>
      <color rgb="FFFF0000"/>
      <name val="ＭＳ Ｐゴシック"/>
      <family val="3"/>
      <charset val="128"/>
      <scheme val="minor"/>
    </font>
    <font>
      <sz val="7"/>
      <color theme="1"/>
      <name val="ＭＳ Ｐゴシック"/>
      <family val="2"/>
      <charset val="128"/>
      <scheme val="minor"/>
    </font>
    <font>
      <sz val="10"/>
      <name val="ＭＳ Ｐゴシック"/>
      <family val="3"/>
      <charset val="128"/>
      <scheme val="minor"/>
    </font>
    <font>
      <sz val="8"/>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sz val="9"/>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3" fillId="0" borderId="0" xfId="0" applyFont="1">
      <alignment vertical="center"/>
    </xf>
    <xf numFmtId="0" fontId="0" fillId="0" borderId="0" xfId="0" applyBorder="1">
      <alignment vertical="center"/>
    </xf>
    <xf numFmtId="56" fontId="0" fillId="0" borderId="0" xfId="0" applyNumberFormat="1">
      <alignment vertical="center"/>
    </xf>
    <xf numFmtId="38" fontId="0" fillId="0" borderId="0" xfId="0" applyNumberFormat="1">
      <alignment vertical="center"/>
    </xf>
    <xf numFmtId="0" fontId="4" fillId="0" borderId="0" xfId="0" applyFont="1">
      <alignment vertical="center"/>
    </xf>
    <xf numFmtId="38" fontId="6" fillId="0" borderId="0" xfId="1" applyFont="1">
      <alignment vertical="center"/>
    </xf>
    <xf numFmtId="0" fontId="7" fillId="0" borderId="0" xfId="0" applyFont="1" applyBorder="1">
      <alignment vertical="center"/>
    </xf>
    <xf numFmtId="0" fontId="0" fillId="0" borderId="0" xfId="0" applyFill="1">
      <alignment vertical="center"/>
    </xf>
    <xf numFmtId="0" fontId="0" fillId="0" borderId="1" xfId="0" applyBorder="1">
      <alignment vertical="center"/>
    </xf>
    <xf numFmtId="0" fontId="0" fillId="0" borderId="0" xfId="0" applyAlignment="1">
      <alignment horizontal="right" vertical="center"/>
    </xf>
    <xf numFmtId="38" fontId="10" fillId="0" borderId="0" xfId="1" applyFont="1">
      <alignment vertical="center"/>
    </xf>
    <xf numFmtId="38" fontId="0" fillId="0" borderId="0" xfId="1" applyFont="1" applyFill="1" applyAlignment="1">
      <alignment horizontal="right" vertical="center"/>
    </xf>
    <xf numFmtId="38" fontId="0" fillId="0" borderId="0" xfId="1" applyFont="1" applyFill="1">
      <alignment vertical="center"/>
    </xf>
    <xf numFmtId="0" fontId="5" fillId="0" borderId="0" xfId="0" applyFont="1">
      <alignment vertical="center"/>
    </xf>
    <xf numFmtId="0" fontId="11" fillId="0" borderId="0" xfId="0" applyFont="1">
      <alignment vertical="center"/>
    </xf>
    <xf numFmtId="0" fontId="0" fillId="2" borderId="0" xfId="0" applyFill="1" applyBorder="1">
      <alignment vertical="center"/>
    </xf>
    <xf numFmtId="0" fontId="3" fillId="0" borderId="1" xfId="0" applyFont="1" applyBorder="1">
      <alignment vertical="center"/>
    </xf>
    <xf numFmtId="3" fontId="0" fillId="0" borderId="1" xfId="0" applyNumberFormat="1" applyBorder="1">
      <alignment vertical="center"/>
    </xf>
    <xf numFmtId="3" fontId="8" fillId="2" borderId="1" xfId="0" applyNumberFormat="1" applyFont="1" applyFill="1" applyBorder="1">
      <alignment vertical="center"/>
    </xf>
    <xf numFmtId="176" fontId="7" fillId="2" borderId="0" xfId="0" applyNumberFormat="1" applyFont="1" applyFill="1" applyAlignment="1">
      <alignment horizontal="right" vertical="center"/>
    </xf>
    <xf numFmtId="3" fontId="7" fillId="2" borderId="0" xfId="0" applyNumberFormat="1" applyFont="1" applyFill="1">
      <alignment vertical="center"/>
    </xf>
    <xf numFmtId="38" fontId="7" fillId="2" borderId="0" xfId="1" applyFont="1" applyFill="1">
      <alignment vertical="center"/>
    </xf>
    <xf numFmtId="0" fontId="9" fillId="0" borderId="0" xfId="0" applyFont="1">
      <alignment vertical="center"/>
    </xf>
    <xf numFmtId="0" fontId="7" fillId="2" borderId="1" xfId="0" applyFont="1" applyFill="1" applyBorder="1">
      <alignment vertical="center"/>
    </xf>
    <xf numFmtId="0" fontId="0" fillId="2" borderId="1" xfId="0" applyFill="1" applyBorder="1">
      <alignment vertical="center"/>
    </xf>
    <xf numFmtId="38" fontId="7" fillId="2" borderId="0" xfId="1" applyFont="1" applyFill="1" applyBorder="1">
      <alignment vertical="center"/>
    </xf>
    <xf numFmtId="176" fontId="7" fillId="2" borderId="0" xfId="0" applyNumberFormat="1" applyFont="1" applyFill="1">
      <alignment vertical="center"/>
    </xf>
    <xf numFmtId="38" fontId="7" fillId="2" borderId="0" xfId="0" applyNumberFormat="1" applyFont="1" applyFill="1">
      <alignment vertical="center"/>
    </xf>
    <xf numFmtId="38" fontId="7" fillId="2" borderId="0" xfId="1" applyFont="1" applyFill="1" applyAlignment="1">
      <alignment horizontal="right" vertical="center"/>
    </xf>
    <xf numFmtId="0" fontId="7" fillId="0" borderId="0" xfId="0" applyFont="1" applyFill="1" applyBorder="1" applyAlignment="1">
      <alignment vertical="center"/>
    </xf>
    <xf numFmtId="0" fontId="9" fillId="0" borderId="0" xfId="0" applyFont="1" applyAlignment="1">
      <alignment horizontal="left" vertical="center"/>
    </xf>
    <xf numFmtId="0" fontId="0" fillId="2" borderId="1" xfId="0" applyFont="1" applyFill="1" applyBorder="1">
      <alignment vertical="center"/>
    </xf>
    <xf numFmtId="0" fontId="13" fillId="2" borderId="1" xfId="0" applyFont="1" applyFill="1" applyBorder="1" applyAlignment="1">
      <alignment horizontal="left" vertical="center"/>
    </xf>
    <xf numFmtId="0" fontId="13" fillId="2" borderId="1" xfId="0" applyFont="1" applyFill="1" applyBorder="1">
      <alignment vertical="center"/>
    </xf>
    <xf numFmtId="0" fontId="13" fillId="0" borderId="0" xfId="0" applyFont="1" applyBorder="1">
      <alignment vertical="center"/>
    </xf>
    <xf numFmtId="0" fontId="14" fillId="2" borderId="1" xfId="0" applyFont="1" applyFill="1" applyBorder="1" applyAlignment="1">
      <alignment horizontal="right" vertical="center"/>
    </xf>
    <xf numFmtId="0" fontId="6" fillId="0" borderId="0" xfId="0" applyFont="1" applyBorder="1" applyAlignment="1">
      <alignment horizontal="center" vertical="center"/>
    </xf>
    <xf numFmtId="0" fontId="15" fillId="0" borderId="0" xfId="0" applyFont="1" applyBorder="1">
      <alignment vertical="center"/>
    </xf>
    <xf numFmtId="0" fontId="0" fillId="0" borderId="0" xfId="0" applyFill="1" applyBorder="1">
      <alignment vertical="center"/>
    </xf>
    <xf numFmtId="0" fontId="0" fillId="0" borderId="0" xfId="0" applyAlignment="1">
      <alignment vertical="center"/>
    </xf>
    <xf numFmtId="0" fontId="3" fillId="0" borderId="0" xfId="0" applyFont="1" applyAlignment="1">
      <alignment horizontal="center" vertical="center"/>
    </xf>
    <xf numFmtId="0" fontId="0" fillId="2" borderId="0" xfId="0" applyFill="1" applyAlignment="1">
      <alignment horizontal="center" vertical="center"/>
    </xf>
    <xf numFmtId="0" fontId="0" fillId="2" borderId="0" xfId="0" applyFill="1" applyBorder="1" applyAlignment="1">
      <alignment horizontal="center" vertical="center" shrinkToFit="1"/>
    </xf>
    <xf numFmtId="0" fontId="0" fillId="0" borderId="1" xfId="0" applyBorder="1">
      <alignment vertical="center"/>
    </xf>
    <xf numFmtId="0" fontId="7"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quotePrefix="1" applyFont="1" applyFill="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37</xdr:row>
      <xdr:rowOff>152400</xdr:rowOff>
    </xdr:from>
    <xdr:to>
      <xdr:col>1</xdr:col>
      <xdr:colOff>342900</xdr:colOff>
      <xdr:row>40</xdr:row>
      <xdr:rowOff>28575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5325" y="5829300"/>
          <a:ext cx="333375" cy="390525"/>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37</xdr:row>
      <xdr:rowOff>161925</xdr:rowOff>
    </xdr:from>
    <xdr:to>
      <xdr:col>1</xdr:col>
      <xdr:colOff>371475</xdr:colOff>
      <xdr:row>40</xdr:row>
      <xdr:rowOff>9525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04850" y="5838825"/>
          <a:ext cx="352425" cy="361950"/>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abSelected="1" workbookViewId="0">
      <selection activeCell="A6" sqref="A6"/>
    </sheetView>
  </sheetViews>
  <sheetFormatPr defaultRowHeight="13.5" x14ac:dyDescent="0.15"/>
  <cols>
    <col min="1" max="1" width="8" customWidth="1"/>
    <col min="4" max="4" width="11.75" customWidth="1"/>
    <col min="5" max="5" width="9" customWidth="1"/>
    <col min="7" max="7" width="10.25" customWidth="1"/>
    <col min="8" max="8" width="20.375" customWidth="1"/>
    <col min="9" max="9" width="2.75" customWidth="1"/>
    <col min="10" max="10" width="2.375" customWidth="1"/>
  </cols>
  <sheetData>
    <row r="1" spans="1:8" x14ac:dyDescent="0.15">
      <c r="A1" t="s">
        <v>41</v>
      </c>
    </row>
    <row r="2" spans="1:8" x14ac:dyDescent="0.15">
      <c r="F2" s="2"/>
      <c r="G2" s="2"/>
      <c r="H2" s="2"/>
    </row>
    <row r="3" spans="1:8" x14ac:dyDescent="0.15">
      <c r="F3" s="2"/>
      <c r="G3" s="2"/>
      <c r="H3" s="2"/>
    </row>
    <row r="4" spans="1:8" x14ac:dyDescent="0.15">
      <c r="A4" t="s">
        <v>72</v>
      </c>
    </row>
    <row r="5" spans="1:8" x14ac:dyDescent="0.15">
      <c r="A5" t="s">
        <v>76</v>
      </c>
      <c r="G5" t="s">
        <v>66</v>
      </c>
    </row>
    <row r="6" spans="1:8" x14ac:dyDescent="0.15">
      <c r="A6" t="s">
        <v>73</v>
      </c>
    </row>
    <row r="8" spans="1:8" ht="21" x14ac:dyDescent="0.15">
      <c r="C8" s="1"/>
      <c r="D8" s="41" t="s">
        <v>23</v>
      </c>
      <c r="E8" s="41"/>
      <c r="F8" s="41"/>
      <c r="G8" s="41"/>
    </row>
    <row r="9" spans="1:8" x14ac:dyDescent="0.15">
      <c r="D9" s="2"/>
      <c r="E9" s="2"/>
      <c r="F9" s="2"/>
      <c r="G9" s="2"/>
      <c r="H9" s="2"/>
    </row>
    <row r="10" spans="1:8" x14ac:dyDescent="0.15">
      <c r="C10" s="2"/>
      <c r="D10" s="2"/>
      <c r="E10" s="2"/>
      <c r="F10" s="2"/>
      <c r="G10" s="2"/>
      <c r="H10" s="2"/>
    </row>
    <row r="11" spans="1:8" ht="16.5" customHeight="1" x14ac:dyDescent="0.15">
      <c r="C11" s="2"/>
      <c r="D11" t="s">
        <v>60</v>
      </c>
    </row>
    <row r="12" spans="1:8" ht="17.25" customHeight="1" x14ac:dyDescent="0.15">
      <c r="C12" s="2"/>
      <c r="D12" s="32" t="s">
        <v>0</v>
      </c>
      <c r="E12" s="33"/>
      <c r="F12" s="34"/>
      <c r="G12" s="34"/>
      <c r="H12" s="2"/>
    </row>
    <row r="13" spans="1:8" x14ac:dyDescent="0.15">
      <c r="C13" s="2"/>
      <c r="D13" s="2"/>
      <c r="E13" s="2"/>
      <c r="F13" s="2"/>
      <c r="G13" s="2"/>
      <c r="H13" s="2"/>
    </row>
    <row r="14" spans="1:8" x14ac:dyDescent="0.15">
      <c r="C14" s="2"/>
      <c r="D14" s="38" t="s">
        <v>61</v>
      </c>
      <c r="E14" s="35"/>
      <c r="F14" s="35"/>
      <c r="G14" s="35"/>
      <c r="H14" s="2"/>
    </row>
    <row r="15" spans="1:8" x14ac:dyDescent="0.15">
      <c r="B15" s="4"/>
      <c r="C15" s="2"/>
      <c r="D15" s="16"/>
      <c r="E15" s="16"/>
      <c r="F15" s="16"/>
      <c r="G15" s="16"/>
      <c r="H15" s="2"/>
    </row>
    <row r="16" spans="1:8" x14ac:dyDescent="0.15">
      <c r="A16" s="2"/>
      <c r="B16" s="2"/>
      <c r="C16" s="2"/>
      <c r="D16" s="24" t="s">
        <v>62</v>
      </c>
      <c r="E16" s="34"/>
      <c r="F16" s="34"/>
      <c r="G16" s="36" t="s">
        <v>63</v>
      </c>
      <c r="H16" s="37" t="s">
        <v>64</v>
      </c>
    </row>
    <row r="17" spans="2:9" x14ac:dyDescent="0.15">
      <c r="E17" s="2"/>
      <c r="F17" s="2"/>
      <c r="G17" s="2"/>
      <c r="H17" s="2"/>
    </row>
    <row r="18" spans="2:9" x14ac:dyDescent="0.15">
      <c r="D18" t="s">
        <v>67</v>
      </c>
      <c r="H18" s="2"/>
    </row>
    <row r="19" spans="2:9" x14ac:dyDescent="0.15">
      <c r="D19" t="s">
        <v>68</v>
      </c>
      <c r="H19" s="2"/>
    </row>
    <row r="20" spans="2:9" x14ac:dyDescent="0.15">
      <c r="D20" t="s">
        <v>69</v>
      </c>
      <c r="F20" s="44" t="s">
        <v>70</v>
      </c>
      <c r="G20" s="44"/>
      <c r="H20" s="2"/>
    </row>
    <row r="21" spans="2:9" x14ac:dyDescent="0.15">
      <c r="H21" s="2"/>
    </row>
    <row r="22" spans="2:9" x14ac:dyDescent="0.15">
      <c r="E22" s="2"/>
      <c r="F22" s="2"/>
      <c r="G22" s="2"/>
      <c r="H22" s="2"/>
    </row>
    <row r="23" spans="2:9" ht="21" x14ac:dyDescent="0.15">
      <c r="B23" s="17" t="s">
        <v>1</v>
      </c>
      <c r="C23" s="18"/>
      <c r="D23" s="19">
        <v>333000</v>
      </c>
      <c r="E23" s="9" t="s">
        <v>2</v>
      </c>
      <c r="F23" t="s">
        <v>20</v>
      </c>
      <c r="H23" s="20">
        <v>30273</v>
      </c>
      <c r="I23" t="s">
        <v>19</v>
      </c>
    </row>
    <row r="25" spans="2:9" x14ac:dyDescent="0.15">
      <c r="B25" t="s">
        <v>28</v>
      </c>
      <c r="C25" s="24" t="s">
        <v>65</v>
      </c>
      <c r="D25" s="25"/>
      <c r="E25" t="s">
        <v>29</v>
      </c>
    </row>
    <row r="26" spans="2:9" x14ac:dyDescent="0.15">
      <c r="B26" t="s">
        <v>74</v>
      </c>
      <c r="D26" s="42" t="s">
        <v>75</v>
      </c>
      <c r="E26" s="42"/>
      <c r="F26" s="42"/>
      <c r="G26" s="42"/>
    </row>
    <row r="28" spans="2:9" x14ac:dyDescent="0.15">
      <c r="B28" t="s">
        <v>3</v>
      </c>
    </row>
    <row r="29" spans="2:9" x14ac:dyDescent="0.15">
      <c r="H29" s="10"/>
    </row>
    <row r="30" spans="2:9" x14ac:dyDescent="0.15">
      <c r="C30" t="s">
        <v>22</v>
      </c>
      <c r="F30" s="21">
        <v>500000</v>
      </c>
      <c r="G30" t="s">
        <v>2</v>
      </c>
      <c r="H30" s="5" t="s">
        <v>42</v>
      </c>
    </row>
    <row r="31" spans="2:9" x14ac:dyDescent="0.15">
      <c r="C31" t="s">
        <v>4</v>
      </c>
      <c r="F31" s="22">
        <v>167000</v>
      </c>
      <c r="G31" t="s">
        <v>2</v>
      </c>
      <c r="H31" s="14" t="s">
        <v>43</v>
      </c>
    </row>
    <row r="32" spans="2:9" x14ac:dyDescent="0.15">
      <c r="C32" s="2" t="s">
        <v>13</v>
      </c>
      <c r="D32" s="2"/>
      <c r="E32" s="2"/>
      <c r="F32" s="26">
        <f>F30-F31</f>
        <v>333000</v>
      </c>
      <c r="G32" t="s">
        <v>2</v>
      </c>
      <c r="H32" s="14" t="s">
        <v>5</v>
      </c>
    </row>
    <row r="33" spans="2:9" x14ac:dyDescent="0.15">
      <c r="C33" t="s">
        <v>71</v>
      </c>
      <c r="F33" s="22">
        <f>F32*10/110</f>
        <v>30272.727272727272</v>
      </c>
      <c r="G33" t="s">
        <v>46</v>
      </c>
      <c r="H33" s="15" t="s">
        <v>40</v>
      </c>
    </row>
    <row r="34" spans="2:9" x14ac:dyDescent="0.15">
      <c r="C34" t="s">
        <v>14</v>
      </c>
      <c r="F34" s="22">
        <f>F32-F33</f>
        <v>302727.27272727271</v>
      </c>
      <c r="G34" t="s">
        <v>46</v>
      </c>
      <c r="H34" s="14" t="s">
        <v>6</v>
      </c>
    </row>
    <row r="35" spans="2:9" x14ac:dyDescent="0.15">
      <c r="C35" t="s">
        <v>16</v>
      </c>
      <c r="F35" s="22">
        <f>ROUNDDOWN(F34*0.1021,0)</f>
        <v>30908</v>
      </c>
      <c r="G35" t="s">
        <v>46</v>
      </c>
      <c r="H35" s="14" t="s">
        <v>15</v>
      </c>
    </row>
    <row r="36" spans="2:9" x14ac:dyDescent="0.15">
      <c r="C36" t="s">
        <v>44</v>
      </c>
      <c r="F36" s="22"/>
      <c r="G36" t="s">
        <v>47</v>
      </c>
      <c r="H36" s="14" t="s">
        <v>45</v>
      </c>
    </row>
    <row r="37" spans="2:9" x14ac:dyDescent="0.15">
      <c r="C37" t="s">
        <v>17</v>
      </c>
      <c r="F37" s="29">
        <f>+F32-F35</f>
        <v>302092</v>
      </c>
      <c r="G37" t="s">
        <v>46</v>
      </c>
      <c r="H37" s="14" t="s">
        <v>18</v>
      </c>
    </row>
    <row r="38" spans="2:9" x14ac:dyDescent="0.15">
      <c r="H38" s="14" t="s">
        <v>48</v>
      </c>
    </row>
    <row r="39" spans="2:9" x14ac:dyDescent="0.15">
      <c r="B39" t="s">
        <v>26</v>
      </c>
      <c r="C39" t="s">
        <v>8</v>
      </c>
      <c r="E39" s="22">
        <v>500000</v>
      </c>
      <c r="F39" t="s">
        <v>2</v>
      </c>
      <c r="H39" s="8"/>
    </row>
    <row r="40" spans="2:9" x14ac:dyDescent="0.15">
      <c r="B40" t="s">
        <v>27</v>
      </c>
      <c r="C40" s="3" t="s">
        <v>9</v>
      </c>
      <c r="E40" s="22">
        <f>ROUNDDOWN(E39*2/3,0)</f>
        <v>333333</v>
      </c>
      <c r="F40" t="s">
        <v>11</v>
      </c>
      <c r="G40" s="5" t="s">
        <v>21</v>
      </c>
      <c r="H40" s="22">
        <f>+F32</f>
        <v>333000</v>
      </c>
      <c r="I40" t="s">
        <v>10</v>
      </c>
    </row>
    <row r="41" spans="2:9" x14ac:dyDescent="0.15">
      <c r="C41" t="s">
        <v>12</v>
      </c>
      <c r="G41" s="6"/>
      <c r="H41" s="8"/>
    </row>
    <row r="42" spans="2:9" x14ac:dyDescent="0.15">
      <c r="C42" t="s">
        <v>51</v>
      </c>
      <c r="H42" s="8"/>
    </row>
    <row r="45" spans="2:9" x14ac:dyDescent="0.15">
      <c r="D45" s="2" t="s">
        <v>7</v>
      </c>
      <c r="E45" s="45" t="s">
        <v>53</v>
      </c>
      <c r="F45" s="45"/>
      <c r="G45" s="31" t="s">
        <v>54</v>
      </c>
    </row>
    <row r="46" spans="2:9" x14ac:dyDescent="0.15">
      <c r="D46" s="2" t="s">
        <v>55</v>
      </c>
      <c r="E46" s="46"/>
      <c r="F46" s="46"/>
      <c r="G46" s="23" t="s">
        <v>56</v>
      </c>
    </row>
    <row r="47" spans="2:9" x14ac:dyDescent="0.15">
      <c r="D47" s="39" t="s">
        <v>57</v>
      </c>
      <c r="E47" s="46" t="s">
        <v>58</v>
      </c>
      <c r="F47" s="46"/>
      <c r="G47" s="23"/>
    </row>
    <row r="48" spans="2:9" x14ac:dyDescent="0.15">
      <c r="D48" s="2" t="s">
        <v>49</v>
      </c>
      <c r="E48" s="47"/>
      <c r="F48" s="47"/>
      <c r="G48" s="23"/>
    </row>
    <row r="50" spans="3:7" x14ac:dyDescent="0.15">
      <c r="D50" t="s">
        <v>59</v>
      </c>
      <c r="E50" s="43"/>
      <c r="F50" s="43"/>
      <c r="G50" s="43"/>
    </row>
    <row r="51" spans="3:7" x14ac:dyDescent="0.15">
      <c r="E51" s="7"/>
      <c r="F51" s="2"/>
      <c r="G51" s="2"/>
    </row>
    <row r="53" spans="3:7" x14ac:dyDescent="0.15">
      <c r="C53" t="s">
        <v>25</v>
      </c>
    </row>
    <row r="54" spans="3:7" x14ac:dyDescent="0.15">
      <c r="C54" t="s">
        <v>24</v>
      </c>
    </row>
  </sheetData>
  <mergeCells count="8">
    <mergeCell ref="D8:G8"/>
    <mergeCell ref="D26:G26"/>
    <mergeCell ref="E50:G50"/>
    <mergeCell ref="F20:G20"/>
    <mergeCell ref="E45:F45"/>
    <mergeCell ref="E46:F46"/>
    <mergeCell ref="E47:F47"/>
    <mergeCell ref="E48:F48"/>
  </mergeCells>
  <phoneticPr fontId="2"/>
  <pageMargins left="0.5118110236220472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4"/>
  <sheetViews>
    <sheetView workbookViewId="0">
      <selection activeCell="A6" sqref="A6"/>
    </sheetView>
  </sheetViews>
  <sheetFormatPr defaultRowHeight="13.5" x14ac:dyDescent="0.15"/>
  <cols>
    <col min="1" max="1" width="8" customWidth="1"/>
    <col min="4" max="4" width="11.625" customWidth="1"/>
    <col min="5" max="5" width="9.375" customWidth="1"/>
    <col min="7" max="7" width="11.875" customWidth="1"/>
    <col min="8" max="8" width="17" customWidth="1"/>
    <col min="9" max="9" width="4" customWidth="1"/>
    <col min="10" max="10" width="2.75" customWidth="1"/>
  </cols>
  <sheetData>
    <row r="1" spans="1:8" x14ac:dyDescent="0.15">
      <c r="A1" t="s">
        <v>50</v>
      </c>
    </row>
    <row r="2" spans="1:8" x14ac:dyDescent="0.15">
      <c r="F2" s="2"/>
      <c r="G2" s="2"/>
      <c r="H2" s="2"/>
    </row>
    <row r="3" spans="1:8" x14ac:dyDescent="0.15">
      <c r="F3" s="2"/>
      <c r="G3" s="2"/>
      <c r="H3" s="2"/>
    </row>
    <row r="4" spans="1:8" x14ac:dyDescent="0.15">
      <c r="A4" t="s">
        <v>72</v>
      </c>
    </row>
    <row r="5" spans="1:8" x14ac:dyDescent="0.15">
      <c r="A5" t="s">
        <v>76</v>
      </c>
      <c r="G5" s="40" t="s">
        <v>52</v>
      </c>
    </row>
    <row r="6" spans="1:8" x14ac:dyDescent="0.15">
      <c r="A6" t="s">
        <v>73</v>
      </c>
    </row>
    <row r="8" spans="1:8" ht="21" x14ac:dyDescent="0.15">
      <c r="C8" s="1"/>
      <c r="D8" s="41" t="s">
        <v>30</v>
      </c>
      <c r="E8" s="41"/>
      <c r="F8" s="41"/>
      <c r="G8" s="41"/>
    </row>
    <row r="11" spans="1:8" ht="16.5" customHeight="1" x14ac:dyDescent="0.15">
      <c r="D11" t="s">
        <v>60</v>
      </c>
    </row>
    <row r="12" spans="1:8" ht="16.5" customHeight="1" x14ac:dyDescent="0.15">
      <c r="D12" s="32" t="s">
        <v>0</v>
      </c>
      <c r="E12" s="33"/>
      <c r="F12" s="34"/>
      <c r="G12" s="34"/>
      <c r="H12" s="2"/>
    </row>
    <row r="13" spans="1:8" x14ac:dyDescent="0.15">
      <c r="D13" s="2"/>
      <c r="E13" s="2"/>
      <c r="F13" s="2"/>
      <c r="G13" s="2"/>
      <c r="H13" s="2"/>
    </row>
    <row r="14" spans="1:8" x14ac:dyDescent="0.15">
      <c r="D14" s="38" t="s">
        <v>61</v>
      </c>
      <c r="E14" s="35"/>
      <c r="F14" s="35"/>
      <c r="G14" s="35"/>
      <c r="H14" s="2"/>
    </row>
    <row r="15" spans="1:8" x14ac:dyDescent="0.15">
      <c r="B15" s="4"/>
      <c r="D15" s="16"/>
      <c r="E15" s="16"/>
      <c r="F15" s="16"/>
      <c r="G15" s="16"/>
      <c r="H15" s="2"/>
    </row>
    <row r="16" spans="1:8" x14ac:dyDescent="0.15">
      <c r="D16" s="24" t="s">
        <v>62</v>
      </c>
      <c r="E16" s="34"/>
      <c r="F16" s="34"/>
      <c r="G16" s="36" t="s">
        <v>63</v>
      </c>
      <c r="H16" s="37" t="s">
        <v>64</v>
      </c>
    </row>
    <row r="17" spans="2:9" x14ac:dyDescent="0.15">
      <c r="E17" s="2"/>
      <c r="F17" s="2"/>
      <c r="G17" s="2"/>
      <c r="H17" s="2"/>
    </row>
    <row r="18" spans="2:9" x14ac:dyDescent="0.15">
      <c r="D18" t="s">
        <v>67</v>
      </c>
      <c r="H18" s="2"/>
    </row>
    <row r="19" spans="2:9" x14ac:dyDescent="0.15">
      <c r="D19" t="s">
        <v>68</v>
      </c>
      <c r="H19" s="2"/>
    </row>
    <row r="20" spans="2:9" x14ac:dyDescent="0.15">
      <c r="D20" t="s">
        <v>69</v>
      </c>
      <c r="F20" s="44" t="s">
        <v>70</v>
      </c>
      <c r="G20" s="44"/>
      <c r="H20" s="2"/>
    </row>
    <row r="21" spans="2:9" x14ac:dyDescent="0.15">
      <c r="E21" s="2"/>
      <c r="F21" s="2"/>
      <c r="G21" s="2"/>
      <c r="H21" s="2"/>
    </row>
    <row r="22" spans="2:9" x14ac:dyDescent="0.15">
      <c r="E22" s="2"/>
      <c r="F22" s="2"/>
      <c r="G22" s="2"/>
      <c r="H22" s="2"/>
    </row>
    <row r="23" spans="2:9" ht="21" x14ac:dyDescent="0.15">
      <c r="B23" s="17" t="s">
        <v>1</v>
      </c>
      <c r="C23" s="18"/>
      <c r="D23" s="19">
        <f>+F32</f>
        <v>26600</v>
      </c>
      <c r="E23" s="25" t="s">
        <v>2</v>
      </c>
      <c r="F23" t="s">
        <v>20</v>
      </c>
      <c r="H23" s="20" t="s">
        <v>39</v>
      </c>
      <c r="I23" t="s">
        <v>19</v>
      </c>
    </row>
    <row r="25" spans="2:9" x14ac:dyDescent="0.15">
      <c r="B25" t="s">
        <v>31</v>
      </c>
      <c r="C25" s="24" t="s">
        <v>65</v>
      </c>
      <c r="D25" s="25"/>
      <c r="E25" t="s">
        <v>29</v>
      </c>
    </row>
    <row r="26" spans="2:9" x14ac:dyDescent="0.15">
      <c r="B26" t="s">
        <v>74</v>
      </c>
      <c r="D26" s="42" t="s">
        <v>75</v>
      </c>
      <c r="E26" s="42"/>
      <c r="F26" s="42"/>
      <c r="G26" s="42"/>
    </row>
    <row r="28" spans="2:9" x14ac:dyDescent="0.15">
      <c r="B28" t="s">
        <v>3</v>
      </c>
    </row>
    <row r="30" spans="2:9" x14ac:dyDescent="0.15">
      <c r="C30" t="s">
        <v>22</v>
      </c>
      <c r="F30" s="21">
        <v>40000</v>
      </c>
      <c r="G30" t="s">
        <v>2</v>
      </c>
      <c r="H30" s="5" t="s">
        <v>42</v>
      </c>
    </row>
    <row r="31" spans="2:9" x14ac:dyDescent="0.15">
      <c r="C31" t="s">
        <v>4</v>
      </c>
      <c r="F31" s="22">
        <v>13400</v>
      </c>
      <c r="G31" t="s">
        <v>2</v>
      </c>
      <c r="H31" s="14" t="s">
        <v>43</v>
      </c>
    </row>
    <row r="32" spans="2:9" x14ac:dyDescent="0.15">
      <c r="C32" s="2" t="s">
        <v>13</v>
      </c>
      <c r="D32" s="2"/>
      <c r="E32" s="2"/>
      <c r="F32" s="26">
        <f>F30-F31</f>
        <v>26600</v>
      </c>
      <c r="G32" t="s">
        <v>2</v>
      </c>
      <c r="H32" s="14" t="s">
        <v>5</v>
      </c>
    </row>
    <row r="33" spans="2:9" x14ac:dyDescent="0.15">
      <c r="C33" t="s">
        <v>71</v>
      </c>
      <c r="F33" s="22">
        <f>F32*10/110</f>
        <v>2418.181818181818</v>
      </c>
      <c r="G33" t="s">
        <v>46</v>
      </c>
      <c r="H33" s="15" t="s">
        <v>40</v>
      </c>
    </row>
    <row r="34" spans="2:9" x14ac:dyDescent="0.15">
      <c r="C34" t="s">
        <v>14</v>
      </c>
      <c r="F34" s="22">
        <f>+F32-F33</f>
        <v>24181.818181818184</v>
      </c>
      <c r="G34" t="s">
        <v>46</v>
      </c>
      <c r="H34" s="14" t="s">
        <v>6</v>
      </c>
    </row>
    <row r="35" spans="2:9" x14ac:dyDescent="0.15">
      <c r="C35" t="s">
        <v>16</v>
      </c>
      <c r="F35" s="22">
        <f>ROUNDDOWN(F34*0.1021,0)</f>
        <v>2468</v>
      </c>
      <c r="G35" t="s">
        <v>46</v>
      </c>
      <c r="H35" s="14" t="s">
        <v>15</v>
      </c>
    </row>
    <row r="36" spans="2:9" x14ac:dyDescent="0.15">
      <c r="C36" t="s">
        <v>17</v>
      </c>
      <c r="F36" s="29">
        <f>+F32-F35</f>
        <v>24132</v>
      </c>
      <c r="G36" t="s">
        <v>46</v>
      </c>
      <c r="H36" s="14" t="s">
        <v>18</v>
      </c>
    </row>
    <row r="37" spans="2:9" x14ac:dyDescent="0.15">
      <c r="H37" s="14" t="s">
        <v>48</v>
      </c>
    </row>
    <row r="38" spans="2:9" x14ac:dyDescent="0.15">
      <c r="H38" s="14"/>
    </row>
    <row r="39" spans="2:9" x14ac:dyDescent="0.15">
      <c r="B39" t="s">
        <v>26</v>
      </c>
      <c r="C39" t="s">
        <v>32</v>
      </c>
      <c r="E39" s="27">
        <f>ROUNDDOWN(F30*2/3,0)</f>
        <v>26666</v>
      </c>
      <c r="F39" t="s">
        <v>11</v>
      </c>
      <c r="G39" t="s">
        <v>33</v>
      </c>
      <c r="H39" s="28">
        <f>+F32</f>
        <v>26600</v>
      </c>
    </row>
    <row r="40" spans="2:9" x14ac:dyDescent="0.15">
      <c r="B40" t="s">
        <v>27</v>
      </c>
      <c r="C40" t="s">
        <v>34</v>
      </c>
    </row>
    <row r="41" spans="2:9" x14ac:dyDescent="0.15">
      <c r="C41" t="s">
        <v>35</v>
      </c>
    </row>
    <row r="43" spans="2:9" x14ac:dyDescent="0.15">
      <c r="G43" s="11" t="s">
        <v>38</v>
      </c>
      <c r="H43" s="20">
        <v>26600</v>
      </c>
      <c r="I43" t="s">
        <v>2</v>
      </c>
    </row>
    <row r="44" spans="2:9" x14ac:dyDescent="0.15">
      <c r="G44" s="5" t="s">
        <v>33</v>
      </c>
      <c r="H44" s="29">
        <f>+F32</f>
        <v>26600</v>
      </c>
      <c r="I44" t="s">
        <v>2</v>
      </c>
    </row>
    <row r="45" spans="2:9" x14ac:dyDescent="0.15">
      <c r="C45" s="48" t="s">
        <v>36</v>
      </c>
      <c r="D45" s="49"/>
      <c r="E45" s="22">
        <v>320000</v>
      </c>
      <c r="F45" t="s">
        <v>11</v>
      </c>
      <c r="G45" t="s">
        <v>37</v>
      </c>
      <c r="H45" s="28">
        <f>+H43+H44</f>
        <v>53200</v>
      </c>
      <c r="I45" t="s">
        <v>2</v>
      </c>
    </row>
    <row r="46" spans="2:9" x14ac:dyDescent="0.15">
      <c r="C46" s="49"/>
      <c r="D46" s="49"/>
      <c r="E46" s="13"/>
      <c r="G46" s="5"/>
      <c r="H46" s="12"/>
    </row>
    <row r="47" spans="2:9" x14ac:dyDescent="0.15">
      <c r="E47" s="8"/>
      <c r="H47" s="8"/>
    </row>
    <row r="48" spans="2:9" x14ac:dyDescent="0.15">
      <c r="D48" s="2" t="s">
        <v>7</v>
      </c>
      <c r="E48" s="45" t="s">
        <v>53</v>
      </c>
      <c r="F48" s="45"/>
      <c r="G48" s="31" t="s">
        <v>54</v>
      </c>
      <c r="H48" s="8"/>
    </row>
    <row r="49" spans="3:7" x14ac:dyDescent="0.15">
      <c r="D49" s="2" t="s">
        <v>55</v>
      </c>
      <c r="E49" s="46"/>
      <c r="F49" s="46"/>
      <c r="G49" s="23" t="s">
        <v>56</v>
      </c>
    </row>
    <row r="50" spans="3:7" x14ac:dyDescent="0.15">
      <c r="D50" s="39" t="s">
        <v>57</v>
      </c>
      <c r="E50" s="46" t="s">
        <v>58</v>
      </c>
      <c r="F50" s="46"/>
      <c r="G50" s="23"/>
    </row>
    <row r="51" spans="3:7" x14ac:dyDescent="0.15">
      <c r="D51" s="2" t="s">
        <v>49</v>
      </c>
      <c r="E51" s="47"/>
      <c r="F51" s="47"/>
      <c r="G51" s="23"/>
    </row>
    <row r="53" spans="3:7" x14ac:dyDescent="0.15">
      <c r="D53" t="s">
        <v>59</v>
      </c>
      <c r="E53" s="43"/>
      <c r="F53" s="43"/>
      <c r="G53" s="43"/>
    </row>
    <row r="55" spans="3:7" x14ac:dyDescent="0.15">
      <c r="C55" t="s">
        <v>25</v>
      </c>
    </row>
    <row r="56" spans="3:7" x14ac:dyDescent="0.15">
      <c r="C56" t="s">
        <v>24</v>
      </c>
    </row>
    <row r="67" spans="2:8" x14ac:dyDescent="0.15">
      <c r="B67" s="30"/>
      <c r="C67" s="30"/>
      <c r="D67" s="30"/>
      <c r="E67" s="30"/>
      <c r="F67" s="30"/>
      <c r="G67" s="30"/>
      <c r="H67" s="30"/>
    </row>
    <row r="68" spans="2:8" x14ac:dyDescent="0.15">
      <c r="B68" s="30"/>
      <c r="C68" s="30"/>
      <c r="D68" s="30"/>
      <c r="E68" s="30"/>
      <c r="F68" s="30"/>
      <c r="G68" s="30"/>
      <c r="H68" s="30"/>
    </row>
    <row r="69" spans="2:8" x14ac:dyDescent="0.15">
      <c r="B69" s="30"/>
      <c r="C69" s="30"/>
      <c r="D69" s="30"/>
      <c r="E69" s="30"/>
      <c r="F69" s="30"/>
      <c r="G69" s="30"/>
      <c r="H69" s="30"/>
    </row>
    <row r="70" spans="2:8" x14ac:dyDescent="0.15">
      <c r="B70" s="30"/>
      <c r="C70" s="30"/>
      <c r="D70" s="30"/>
      <c r="E70" s="30"/>
      <c r="F70" s="30"/>
      <c r="G70" s="30"/>
      <c r="H70" s="30"/>
    </row>
    <row r="71" spans="2:8" x14ac:dyDescent="0.15">
      <c r="B71" s="30"/>
      <c r="C71" s="30"/>
      <c r="D71" s="30"/>
      <c r="E71" s="30"/>
      <c r="F71" s="30"/>
      <c r="G71" s="30"/>
      <c r="H71" s="30"/>
    </row>
    <row r="72" spans="2:8" x14ac:dyDescent="0.15">
      <c r="B72" s="30"/>
      <c r="C72" s="30"/>
      <c r="D72" s="30"/>
      <c r="E72" s="30"/>
      <c r="F72" s="30"/>
      <c r="G72" s="30"/>
      <c r="H72" s="30"/>
    </row>
    <row r="73" spans="2:8" x14ac:dyDescent="0.15">
      <c r="B73" s="30"/>
      <c r="C73" s="30"/>
      <c r="D73" s="30"/>
      <c r="E73" s="30"/>
      <c r="F73" s="30"/>
      <c r="G73" s="30"/>
      <c r="H73" s="30"/>
    </row>
    <row r="74" spans="2:8" x14ac:dyDescent="0.15">
      <c r="B74" s="30"/>
      <c r="C74" s="30"/>
      <c r="D74" s="30"/>
      <c r="E74" s="30"/>
      <c r="F74" s="30"/>
      <c r="G74" s="30"/>
      <c r="H74" s="30"/>
    </row>
  </sheetData>
  <mergeCells count="9">
    <mergeCell ref="D8:G8"/>
    <mergeCell ref="D26:G26"/>
    <mergeCell ref="F20:G20"/>
    <mergeCell ref="E53:G53"/>
    <mergeCell ref="C45:D46"/>
    <mergeCell ref="E48:F48"/>
    <mergeCell ref="E49:F49"/>
    <mergeCell ref="E50:F50"/>
    <mergeCell ref="E51:F51"/>
  </mergeCells>
  <phoneticPr fontId="2"/>
  <pageMargins left="0.51181102362204722" right="0.70866141732283472" top="0.59055118110236227" bottom="0.59055118110236227"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１　計画策定費用請求</vt:lpstr>
      <vt:lpstr>２モニタリング費用請求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隆夫</dc:creator>
  <cp:lastModifiedBy>上谷　直己</cp:lastModifiedBy>
  <cp:lastPrinted>2023-10-05T07:45:40Z</cp:lastPrinted>
  <dcterms:created xsi:type="dcterms:W3CDTF">2013-06-13T07:02:21Z</dcterms:created>
  <dcterms:modified xsi:type="dcterms:W3CDTF">2023-10-05T07:47:34Z</dcterms:modified>
</cp:coreProperties>
</file>