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etani\Desktop\"/>
    </mc:Choice>
  </mc:AlternateContent>
  <xr:revisionPtr revIDLastSave="0" documentId="13_ncr:1_{9B980D53-1D64-498D-AE4F-EB14DBE32679}" xr6:coauthVersionLast="47" xr6:coauthVersionMax="47" xr10:uidLastSave="{00000000-0000-0000-0000-000000000000}"/>
  <bookViews>
    <workbookView xWindow="780" yWindow="360" windowWidth="22425" windowHeight="15240" xr2:uid="{00000000-000D-0000-FFFF-FFFF00000000}"/>
  </bookViews>
  <sheets>
    <sheet name="（新）計画策定" sheetId="4" r:id="rId1"/>
    <sheet name="（新）伴走支援"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4" l="1"/>
  <c r="F37" i="4" s="1"/>
  <c r="F39" i="4" s="1"/>
  <c r="F34" i="4" l="1"/>
  <c r="F40" i="5"/>
  <c r="G31" i="5"/>
  <c r="G32" i="5" s="1"/>
  <c r="G34" i="5" s="1"/>
  <c r="G35" i="5" s="1"/>
  <c r="G36" i="5" s="1"/>
  <c r="I45" i="5" l="1"/>
  <c r="I46" i="5" s="1"/>
  <c r="I40" i="5"/>
  <c r="E23" i="5"/>
  <c r="I23" i="5" s="1"/>
  <c r="H44" i="4" l="1"/>
  <c r="E44" i="4"/>
  <c r="H24" i="4" l="1"/>
</calcChain>
</file>

<file path=xl/sharedStrings.xml><?xml version="1.0" encoding="utf-8"?>
<sst xmlns="http://schemas.openxmlformats.org/spreadsheetml/2006/main" count="148" uniqueCount="93">
  <si>
    <t>住所</t>
    <rPh sb="0" eb="2">
      <t>ジュウショ</t>
    </rPh>
    <phoneticPr fontId="2"/>
  </si>
  <si>
    <t>請求額</t>
    <rPh sb="0" eb="2">
      <t>セイキュウ</t>
    </rPh>
    <rPh sb="2" eb="3">
      <t>ガク</t>
    </rPh>
    <phoneticPr fontId="2"/>
  </si>
  <si>
    <t>円</t>
    <rPh sb="0" eb="1">
      <t>エン</t>
    </rPh>
    <phoneticPr fontId="2"/>
  </si>
  <si>
    <t>内訳</t>
    <rPh sb="0" eb="2">
      <t>ウチワケ</t>
    </rPh>
    <phoneticPr fontId="2"/>
  </si>
  <si>
    <t>申請者領収書金額</t>
    <rPh sb="0" eb="3">
      <t>シンセイシャ</t>
    </rPh>
    <rPh sb="3" eb="6">
      <t>リョウシュウショ</t>
    </rPh>
    <rPh sb="6" eb="8">
      <t>キンガク</t>
    </rPh>
    <phoneticPr fontId="2"/>
  </si>
  <si>
    <t>振込先</t>
    <rPh sb="0" eb="2">
      <t>フリコミ</t>
    </rPh>
    <rPh sb="2" eb="3">
      <t>サキ</t>
    </rPh>
    <phoneticPr fontId="2"/>
  </si>
  <si>
    <t>計画策定費用見積額</t>
    <rPh sb="0" eb="2">
      <t>ケイカク</t>
    </rPh>
    <rPh sb="2" eb="4">
      <t>サクテイ</t>
    </rPh>
    <rPh sb="4" eb="6">
      <t>ヒヨウ</t>
    </rPh>
    <rPh sb="6" eb="8">
      <t>ミツ</t>
    </rPh>
    <rPh sb="8" eb="9">
      <t>ガク</t>
    </rPh>
    <phoneticPr fontId="2"/>
  </si>
  <si>
    <t>支払予定上限</t>
    <rPh sb="0" eb="2">
      <t>シハライ</t>
    </rPh>
    <rPh sb="2" eb="4">
      <t>ヨテイ</t>
    </rPh>
    <rPh sb="4" eb="6">
      <t>ジョウゲン</t>
    </rPh>
    <phoneticPr fontId="2"/>
  </si>
  <si>
    <t>円　≧</t>
    <rPh sb="0" eb="1">
      <t>エン</t>
    </rPh>
    <phoneticPr fontId="2"/>
  </si>
  <si>
    <t>（費用見積額の2/3かつ２００万円以下）</t>
    <rPh sb="1" eb="3">
      <t>ヒヨウ</t>
    </rPh>
    <rPh sb="3" eb="5">
      <t>ミツ</t>
    </rPh>
    <rPh sb="5" eb="6">
      <t>ガク</t>
    </rPh>
    <rPh sb="15" eb="17">
      <t>マンエン</t>
    </rPh>
    <rPh sb="17" eb="19">
      <t>イカ</t>
    </rPh>
    <phoneticPr fontId="2"/>
  </si>
  <si>
    <t>　　　↑</t>
    <phoneticPr fontId="2"/>
  </si>
  <si>
    <t>差引請求額</t>
    <rPh sb="0" eb="2">
      <t>サシヒキ</t>
    </rPh>
    <rPh sb="2" eb="4">
      <t>セイキュウ</t>
    </rPh>
    <rPh sb="4" eb="5">
      <t>ガク</t>
    </rPh>
    <phoneticPr fontId="2"/>
  </si>
  <si>
    <t>円）</t>
    <rPh sb="0" eb="1">
      <t>エン</t>
    </rPh>
    <phoneticPr fontId="2"/>
  </si>
  <si>
    <t>（うち消費税等</t>
    <rPh sb="3" eb="6">
      <t>ショウヒゼイ</t>
    </rPh>
    <rPh sb="6" eb="7">
      <t>トウ</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</si>
  <si>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</si>
  <si>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</si>
  <si>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</si>
  <si>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</si>
  <si>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</si>
  <si>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確認</t>
    <rPh sb="0" eb="2">
      <t>カクニン</t>
    </rPh>
    <phoneticPr fontId="2"/>
  </si>
  <si>
    <t>事項</t>
    <rPh sb="0" eb="2">
      <t>ジコウ</t>
    </rPh>
    <phoneticPr fontId="2"/>
  </si>
  <si>
    <t>口座番号</t>
    <rPh sb="0" eb="2">
      <t>コウザ</t>
    </rPh>
    <rPh sb="2" eb="4">
      <t>バンゴウ</t>
    </rPh>
    <phoneticPr fontId="2"/>
  </si>
  <si>
    <t>支店名</t>
    <rPh sb="0" eb="2">
      <t>シテン</t>
    </rPh>
    <rPh sb="2" eb="3">
      <t>メイ</t>
    </rPh>
    <phoneticPr fontId="2"/>
  </si>
  <si>
    <t>預金種目</t>
    <rPh sb="0" eb="2">
      <t>ヨキン</t>
    </rPh>
    <rPh sb="2" eb="4">
      <t>シュモク</t>
    </rPh>
    <phoneticPr fontId="2"/>
  </si>
  <si>
    <t>口座名義</t>
    <rPh sb="0" eb="2">
      <t>コウザ</t>
    </rPh>
    <rPh sb="2" eb="4">
      <t>メイギ</t>
    </rPh>
    <phoneticPr fontId="2"/>
  </si>
  <si>
    <t>　　　　印</t>
    <rPh sb="4" eb="5">
      <t>イン</t>
    </rPh>
    <phoneticPr fontId="2"/>
  </si>
  <si>
    <t>〒</t>
    <phoneticPr fontId="2"/>
  </si>
  <si>
    <t>普通</t>
    <rPh sb="0" eb="2">
      <t>ﾌﾂｳ</t>
    </rPh>
    <phoneticPr fontId="10" type="halfwidthKatakana" alignment="distributed"/>
  </si>
  <si>
    <t>【経営改善計画策定支援事業】</t>
    <rPh sb="1" eb="3">
      <t>ケイエイ</t>
    </rPh>
    <rPh sb="3" eb="5">
      <t>カイゼン</t>
    </rPh>
    <rPh sb="5" eb="7">
      <t>ケイカク</t>
    </rPh>
    <rPh sb="7" eb="9">
      <t>サクテイ</t>
    </rPh>
    <rPh sb="9" eb="11">
      <t>シエン</t>
    </rPh>
    <rPh sb="11" eb="13">
      <t>ジギョウ</t>
    </rPh>
    <phoneticPr fontId="2"/>
  </si>
  <si>
    <t>認定経営革新等支援機関名</t>
    <rPh sb="0" eb="2">
      <t>ニンテイ</t>
    </rPh>
    <rPh sb="2" eb="4">
      <t>ケイエイ</t>
    </rPh>
    <rPh sb="4" eb="6">
      <t>カクシン</t>
    </rPh>
    <rPh sb="6" eb="7">
      <t>トウ</t>
    </rPh>
    <rPh sb="7" eb="9">
      <t>シエン</t>
    </rPh>
    <rPh sb="9" eb="11">
      <t>キカン</t>
    </rPh>
    <rPh sb="11" eb="12">
      <t>メイ</t>
    </rPh>
    <phoneticPr fontId="2"/>
  </si>
  <si>
    <t>円</t>
    <rPh sb="0" eb="1">
      <t>ｴﾝ</t>
    </rPh>
    <phoneticPr fontId="10" type="halfwidthKatakana" alignment="distributed"/>
  </si>
  <si>
    <t>住所　</t>
    <rPh sb="0" eb="2">
      <t>ジュウショ</t>
    </rPh>
    <phoneticPr fontId="2"/>
  </si>
  <si>
    <t>印</t>
    <rPh sb="0" eb="1">
      <t>イン</t>
    </rPh>
    <phoneticPr fontId="2"/>
  </si>
  <si>
    <t>費用総額</t>
    <rPh sb="0" eb="2">
      <t>ヒヨウ</t>
    </rPh>
    <rPh sb="2" eb="3">
      <t>ソウ</t>
    </rPh>
    <rPh sb="3" eb="4">
      <t>ガク</t>
    </rPh>
    <phoneticPr fontId="2"/>
  </si>
  <si>
    <t>差引税込請求額</t>
    <rPh sb="0" eb="2">
      <t>サシヒキ</t>
    </rPh>
    <rPh sb="2" eb="4">
      <t>ゼイコミ</t>
    </rPh>
    <rPh sb="4" eb="6">
      <t>セイキュウ</t>
    </rPh>
    <rPh sb="6" eb="7">
      <t>ガク</t>
    </rPh>
    <phoneticPr fontId="2"/>
  </si>
  <si>
    <t>Ｃ＝Ａ－Ｂ</t>
    <phoneticPr fontId="2"/>
  </si>
  <si>
    <t>支払上限</t>
    <rPh sb="0" eb="2">
      <t>シハライ</t>
    </rPh>
    <rPh sb="2" eb="4">
      <t>ジョウゲン</t>
    </rPh>
    <phoneticPr fontId="2"/>
  </si>
  <si>
    <t>今回請求額</t>
    <rPh sb="0" eb="2">
      <t>コンカイ</t>
    </rPh>
    <rPh sb="2" eb="4">
      <t>セイキュウ</t>
    </rPh>
    <rPh sb="4" eb="5">
      <t>ガク</t>
    </rPh>
    <phoneticPr fontId="2"/>
  </si>
  <si>
    <t>（費用総額の2/3）</t>
    <rPh sb="1" eb="3">
      <t>ヒヨウ</t>
    </rPh>
    <rPh sb="3" eb="4">
      <t>ソウ</t>
    </rPh>
    <rPh sb="4" eb="5">
      <t>ガク</t>
    </rPh>
    <phoneticPr fontId="2"/>
  </si>
  <si>
    <t>前回までの支払累計</t>
    <rPh sb="0" eb="2">
      <t>ゼンカイ</t>
    </rPh>
    <rPh sb="5" eb="7">
      <t>シハライ</t>
    </rPh>
    <rPh sb="7" eb="9">
      <t>ルイケイ</t>
    </rPh>
    <phoneticPr fontId="2"/>
  </si>
  <si>
    <t>支払額累計</t>
    <rPh sb="0" eb="2">
      <t>シハライ</t>
    </rPh>
    <rPh sb="2" eb="3">
      <t>ガク</t>
    </rPh>
    <rPh sb="3" eb="5">
      <t>ルイケイ</t>
    </rPh>
    <phoneticPr fontId="2"/>
  </si>
  <si>
    <t>支店名</t>
    <rPh sb="0" eb="3">
      <t>シテンメイ</t>
    </rPh>
    <phoneticPr fontId="2"/>
  </si>
  <si>
    <t>普通</t>
    <rPh sb="0" eb="2">
      <t>フツウ</t>
    </rPh>
    <phoneticPr fontId="2"/>
  </si>
  <si>
    <t>名義</t>
    <rPh sb="0" eb="2">
      <t>メイギ</t>
    </rPh>
    <phoneticPr fontId="2"/>
  </si>
  <si>
    <t>伴走支援費用見積
総額の2/3（注）</t>
    <rPh sb="4" eb="6">
      <t>ヒヨウ</t>
    </rPh>
    <rPh sb="6" eb="8">
      <t>ミツ</t>
    </rPh>
    <rPh sb="9" eb="10">
      <t>ソウ</t>
    </rPh>
    <rPh sb="10" eb="11">
      <t>ガク</t>
    </rPh>
    <rPh sb="16" eb="17">
      <t>チュウ</t>
    </rPh>
    <phoneticPr fontId="2"/>
  </si>
  <si>
    <t>（内、伴走支援実施まで留保）</t>
    <rPh sb="1" eb="2">
      <t>ｳﾁ</t>
    </rPh>
    <rPh sb="3" eb="7">
      <t>ﾊﾞﾝｿｳｼｴﾝ</t>
    </rPh>
    <rPh sb="7" eb="9">
      <t>ｼﾞｯｼ</t>
    </rPh>
    <rPh sb="11" eb="13">
      <t>ﾘｭｳﾎ</t>
    </rPh>
    <phoneticPr fontId="10" type="halfwidthKatakana" alignment="distributed"/>
  </si>
  <si>
    <t>大阪商工会議所</t>
    <rPh sb="0" eb="2">
      <t>オオサカ</t>
    </rPh>
    <phoneticPr fontId="2"/>
  </si>
  <si>
    <t>Ａ　請求明細書等</t>
    <rPh sb="2" eb="4">
      <t>セイキュウ</t>
    </rPh>
    <rPh sb="4" eb="7">
      <t>メイサイショ</t>
    </rPh>
    <rPh sb="7" eb="8">
      <t>トウ</t>
    </rPh>
    <phoneticPr fontId="2"/>
  </si>
  <si>
    <t>Ｂ　申請者負担額</t>
    <rPh sb="2" eb="5">
      <t>ｼﾝｾｲｼｬ</t>
    </rPh>
    <rPh sb="5" eb="7">
      <t>ﾌﾀﾝ</t>
    </rPh>
    <rPh sb="7" eb="8">
      <t>ｶﾞｸ</t>
    </rPh>
    <phoneticPr fontId="10" type="halfwidthKatakana" alignment="distributed"/>
  </si>
  <si>
    <t>　　　　　　　　　　</t>
    <phoneticPr fontId="10" type="halfwidthKatakana" alignment="distributed"/>
  </si>
  <si>
    <t>銀行</t>
    <phoneticPr fontId="10" type="halfwidthKatakana" alignment="distributed"/>
  </si>
  <si>
    <t>支店</t>
    <rPh sb="0" eb="2">
      <t>ｼﾃﾝ</t>
    </rPh>
    <phoneticPr fontId="10" type="halfwidthKatakana" alignment="distributed"/>
  </si>
  <si>
    <t>（申請書と同印）</t>
    <rPh sb="1" eb="3">
      <t>ｼﾝｾｲ</t>
    </rPh>
    <rPh sb="3" eb="4">
      <t>ｼｮ</t>
    </rPh>
    <rPh sb="5" eb="6">
      <t>ﾄﾞｳ</t>
    </rPh>
    <rPh sb="6" eb="7">
      <t>ｲﾝ</t>
    </rPh>
    <phoneticPr fontId="10" type="halfwidthKatakana" alignment="distributed"/>
  </si>
  <si>
    <t>（認定支援機関用：405・ポスコロ）</t>
    <rPh sb="1" eb="3">
      <t>ﾆﾝﾃｲ</t>
    </rPh>
    <rPh sb="3" eb="5">
      <t>ｼｴﾝ</t>
    </rPh>
    <rPh sb="5" eb="7">
      <t>ｷｶﾝ</t>
    </rPh>
    <rPh sb="7" eb="8">
      <t>ﾖｳ</t>
    </rPh>
    <phoneticPr fontId="10" type="halfwidthKatakana" alignment="distributed"/>
  </si>
  <si>
    <t>（認定支援機関用：405・ポスコロ）</t>
    <rPh sb="1" eb="3">
      <t>ニンテイ</t>
    </rPh>
    <rPh sb="3" eb="5">
      <t>シエン</t>
    </rPh>
    <rPh sb="5" eb="7">
      <t>キカン</t>
    </rPh>
    <rPh sb="7" eb="8">
      <t>ヨウ</t>
    </rPh>
    <phoneticPr fontId="2"/>
  </si>
  <si>
    <r>
      <rPr>
        <sz val="11"/>
        <color rgb="FFFF0000"/>
        <rFont val="ＭＳ Ｐゴシック"/>
        <family val="3"/>
        <charset val="128"/>
        <scheme val="minor"/>
      </rPr>
      <t>代表取締役</t>
    </r>
    <r>
      <rPr>
        <sz val="11"/>
        <color theme="1"/>
        <rFont val="ＭＳ Ｐゴシック"/>
        <family val="2"/>
        <charset val="128"/>
        <scheme val="minor"/>
      </rPr>
      <t>　　　</t>
    </r>
    <rPh sb="0" eb="2">
      <t>ダイヒョウ</t>
    </rPh>
    <rPh sb="2" eb="5">
      <t>トリシマリヤク</t>
    </rPh>
    <phoneticPr fontId="2"/>
  </si>
  <si>
    <t>代表取締役　</t>
    <rPh sb="0" eb="2">
      <t>ﾀﾞｲﾋｮｳ</t>
    </rPh>
    <rPh sb="2" eb="5">
      <t>ﾄﾘｼﾏﾘﾔｸ</t>
    </rPh>
    <phoneticPr fontId="10" type="halfwidthKatakana" alignment="distributed"/>
  </si>
  <si>
    <t>（申請書と同印）</t>
    <rPh sb="1" eb="3">
      <t>シンセイ</t>
    </rPh>
    <rPh sb="3" eb="4">
      <t>ショ</t>
    </rPh>
    <rPh sb="5" eb="6">
      <t>ドウ</t>
    </rPh>
    <rPh sb="6" eb="7">
      <t>イン</t>
    </rPh>
    <phoneticPr fontId="2"/>
  </si>
  <si>
    <t>Ａ　　請求明細書等</t>
    <rPh sb="3" eb="5">
      <t>セイキュウ</t>
    </rPh>
    <rPh sb="5" eb="8">
      <t>メイサイショ</t>
    </rPh>
    <rPh sb="8" eb="9">
      <t>トウ</t>
    </rPh>
    <phoneticPr fontId="2"/>
  </si>
  <si>
    <t>Ｂ　　申請者負担額</t>
    <rPh sb="3" eb="6">
      <t>シンセイシャ</t>
    </rPh>
    <rPh sb="6" eb="8">
      <t>フタン</t>
    </rPh>
    <rPh sb="8" eb="9">
      <t>ガク</t>
    </rPh>
    <phoneticPr fontId="2"/>
  </si>
  <si>
    <t>伴走支援費用請求書　</t>
    <rPh sb="4" eb="6">
      <t>ヒヨウ</t>
    </rPh>
    <rPh sb="6" eb="9">
      <t>セイキュウショ</t>
    </rPh>
    <phoneticPr fontId="2"/>
  </si>
  <si>
    <t>　（第　　　回）</t>
  </si>
  <si>
    <t>（請求累計額）</t>
    <rPh sb="1" eb="3">
      <t>セイキュウ</t>
    </rPh>
    <rPh sb="3" eb="5">
      <t>ルイケイ</t>
    </rPh>
    <rPh sb="5" eb="6">
      <t>ガク</t>
    </rPh>
    <phoneticPr fontId="2"/>
  </si>
  <si>
    <t>税抜金額</t>
    <rPh sb="0" eb="1">
      <t>ゼイ</t>
    </rPh>
    <rPh sb="1" eb="2">
      <t>ヌ</t>
    </rPh>
    <rPh sb="2" eb="4">
      <t>キンガク</t>
    </rPh>
    <phoneticPr fontId="2"/>
  </si>
  <si>
    <t>円＊</t>
    <rPh sb="0" eb="1">
      <t>エン</t>
    </rPh>
    <phoneticPr fontId="2"/>
  </si>
  <si>
    <t>Ｅ＝Ｃ－Ｄ</t>
    <phoneticPr fontId="2"/>
  </si>
  <si>
    <t>源泉所得税（１０．２１％）</t>
    <rPh sb="0" eb="2">
      <t>ゲンセン</t>
    </rPh>
    <rPh sb="2" eb="5">
      <t>ショトクゼイ</t>
    </rPh>
    <phoneticPr fontId="2"/>
  </si>
  <si>
    <t>F＝E×１０．２１％</t>
    <phoneticPr fontId="2"/>
  </si>
  <si>
    <t>〃　　　　　　（２０．４２％）</t>
    <phoneticPr fontId="2"/>
  </si>
  <si>
    <t>　　（100万円超部分）</t>
    <rPh sb="6" eb="8">
      <t>マンエン</t>
    </rPh>
    <rPh sb="8" eb="9">
      <t>チョウ</t>
    </rPh>
    <rPh sb="9" eb="11">
      <t>ブブン</t>
    </rPh>
    <phoneticPr fontId="2"/>
  </si>
  <si>
    <t>差引振込金額</t>
    <rPh sb="0" eb="2">
      <t>サシヒキ</t>
    </rPh>
    <rPh sb="2" eb="4">
      <t>フリコミ</t>
    </rPh>
    <rPh sb="4" eb="6">
      <t>キンガク</t>
    </rPh>
    <phoneticPr fontId="2"/>
  </si>
  <si>
    <t>Ｇ＝C-F</t>
    <phoneticPr fontId="2"/>
  </si>
  <si>
    <t>Ｇ＝C-F</t>
    <phoneticPr fontId="2"/>
  </si>
  <si>
    <t>＊個人認定支援機関のみ</t>
    <rPh sb="1" eb="3">
      <t>コジン</t>
    </rPh>
    <rPh sb="3" eb="5">
      <t>ニンテイ</t>
    </rPh>
    <rPh sb="5" eb="7">
      <t>シエン</t>
    </rPh>
    <rPh sb="7" eb="9">
      <t>キカン</t>
    </rPh>
    <phoneticPr fontId="2"/>
  </si>
  <si>
    <t>D＝C×10／110</t>
    <phoneticPr fontId="2"/>
  </si>
  <si>
    <r>
      <t>但し、</t>
    </r>
    <r>
      <rPr>
        <sz val="11"/>
        <color rgb="FFFF0000"/>
        <rFont val="ＭＳ Ｐゴシック"/>
        <family val="3"/>
        <charset val="128"/>
        <scheme val="minor"/>
      </rPr>
      <t>（申請者）　　　</t>
    </r>
    <r>
      <rPr>
        <sz val="11"/>
        <color theme="1"/>
        <rFont val="ＭＳ Ｐゴシック"/>
        <family val="3"/>
        <charset val="128"/>
        <scheme val="minor"/>
      </rPr>
      <t xml:space="preserve">　　　　　　　 </t>
    </r>
    <rPh sb="0" eb="1">
      <t>タダ</t>
    </rPh>
    <rPh sb="4" eb="7">
      <t>シンセイシャ</t>
    </rPh>
    <phoneticPr fontId="2"/>
  </si>
  <si>
    <t>経営改善計画策定支援に係る費用支払として</t>
  </si>
  <si>
    <r>
      <t>但し、</t>
    </r>
    <r>
      <rPr>
        <sz val="11"/>
        <color rgb="FFFF0000"/>
        <rFont val="ＭＳ Ｐゴシック"/>
        <family val="3"/>
        <charset val="128"/>
        <scheme val="minor"/>
      </rPr>
      <t>（申請者）　　</t>
    </r>
    <r>
      <rPr>
        <sz val="11"/>
        <color theme="1"/>
        <rFont val="ＭＳ Ｐゴシック"/>
        <family val="2"/>
        <charset val="128"/>
        <scheme val="minor"/>
      </rPr>
      <t>　　　　　　　</t>
    </r>
    <rPh sb="0" eb="1">
      <t>タダ</t>
    </rPh>
    <rPh sb="4" eb="7">
      <t>シンセイシャ</t>
    </rPh>
    <phoneticPr fontId="2"/>
  </si>
  <si>
    <t>　経営改善計画策定支援(伴走支援)に係る費用支払として</t>
  </si>
  <si>
    <t>銀行</t>
    <rPh sb="0" eb="2">
      <t>ギンコウ</t>
    </rPh>
    <phoneticPr fontId="2"/>
  </si>
  <si>
    <t>支店</t>
    <rPh sb="0" eb="2">
      <t>シテン</t>
    </rPh>
    <phoneticPr fontId="2"/>
  </si>
  <si>
    <t>Ｃ=　Ａ－Ｂ</t>
    <phoneticPr fontId="10" type="halfwidthKatakana" alignment="distributed"/>
  </si>
  <si>
    <t>Ｄ=　Ｃ×１/２</t>
    <phoneticPr fontId="10" type="halfwidthKatakana" alignment="distributed"/>
  </si>
  <si>
    <t>令和　　　年　　　月　　　日</t>
    <rPh sb="0" eb="2">
      <t>レイワ</t>
    </rPh>
    <rPh sb="5" eb="6">
      <t>ネン</t>
    </rPh>
    <rPh sb="9" eb="10">
      <t>ガツ</t>
    </rPh>
    <rPh sb="13" eb="14">
      <t>ニチ</t>
    </rPh>
    <phoneticPr fontId="2"/>
  </si>
  <si>
    <t>T</t>
    <phoneticPr fontId="10" type="halfwidthKatakana" alignment="distributed"/>
  </si>
  <si>
    <t>□なし</t>
    <phoneticPr fontId="10" type="halfwidthKatakana" alignment="distributed"/>
  </si>
  <si>
    <t>□あり　…番号を記載→　</t>
    <rPh sb="5" eb="7">
      <t>ﾊﾞﾝｺﾞｳ</t>
    </rPh>
    <rPh sb="8" eb="10">
      <t>ｷｻｲ</t>
    </rPh>
    <phoneticPr fontId="10" type="halfwidthKatakana" alignment="distributed"/>
  </si>
  <si>
    <t>うち消費税等（税率10%）</t>
    <rPh sb="2" eb="5">
      <t>ショウヒゼイ</t>
    </rPh>
    <rPh sb="5" eb="6">
      <t>トウ</t>
    </rPh>
    <rPh sb="7" eb="9">
      <t>ゼイリツ</t>
    </rPh>
    <phoneticPr fontId="2"/>
  </si>
  <si>
    <r>
      <t>インボイス登録番号</t>
    </r>
    <r>
      <rPr>
        <sz val="9"/>
        <color theme="1"/>
        <rFont val="ＭＳ Ｐゴシック"/>
        <family val="3"/>
        <charset val="128"/>
        <scheme val="minor"/>
      </rPr>
      <t>（該当する方にレ or ■にする）</t>
    </r>
    <rPh sb="5" eb="7">
      <t>ﾄｳﾛｸ</t>
    </rPh>
    <rPh sb="7" eb="9">
      <t>ﾊﾞﾝｺﾞｳ</t>
    </rPh>
    <rPh sb="10" eb="12">
      <t>ｶﾞｲﾄｳ</t>
    </rPh>
    <rPh sb="14" eb="15">
      <t>ﾎｳ</t>
    </rPh>
    <phoneticPr fontId="10" type="halfwidthKatakana" alignment="distributed"/>
  </si>
  <si>
    <t>うち消費税等(税率10%)</t>
    <rPh sb="2" eb="5">
      <t>ショウヒゼイ</t>
    </rPh>
    <rPh sb="5" eb="6">
      <t>トウ</t>
    </rPh>
    <rPh sb="7" eb="9">
      <t>ゼイリツ</t>
    </rPh>
    <phoneticPr fontId="2"/>
  </si>
  <si>
    <t>従事（活動）期間：</t>
    <rPh sb="0" eb="2">
      <t>ｼﾞｭｳｼﾞ</t>
    </rPh>
    <rPh sb="3" eb="5">
      <t>ｶﾂﾄﾞｳ</t>
    </rPh>
    <rPh sb="6" eb="8">
      <t>ｷｶﾝ</t>
    </rPh>
    <phoneticPr fontId="10" type="halfwidthKatakana" alignment="distributed"/>
  </si>
  <si>
    <t>令和　　年　　月　　日　～　令和　　年　　月　　日</t>
    <rPh sb="0" eb="2">
      <t>ﾚｲﾜ</t>
    </rPh>
    <rPh sb="4" eb="5">
      <t>ﾈﾝ</t>
    </rPh>
    <rPh sb="7" eb="8">
      <t>ｶﾞﾂ</t>
    </rPh>
    <rPh sb="10" eb="11">
      <t>ﾆﾁ</t>
    </rPh>
    <rPh sb="14" eb="16">
      <t>ﾚｲﾜ</t>
    </rPh>
    <rPh sb="18" eb="19">
      <t>ﾈﾝ</t>
    </rPh>
    <rPh sb="21" eb="22">
      <t>ｶﾞﾂ</t>
    </rPh>
    <rPh sb="24" eb="25">
      <t>ﾆﾁ</t>
    </rPh>
    <phoneticPr fontId="10" type="halfwidthKatakana" alignment="distributed"/>
  </si>
  <si>
    <t>大阪府中小企業活性化協議会　御中</t>
    <rPh sb="0" eb="3">
      <t>オオサカフ</t>
    </rPh>
    <rPh sb="3" eb="5">
      <t>チュウショウ</t>
    </rPh>
    <rPh sb="5" eb="7">
      <t>キギョウ</t>
    </rPh>
    <rPh sb="7" eb="10">
      <t>カッセイカ</t>
    </rPh>
    <rPh sb="10" eb="13">
      <t>キョウギカイ</t>
    </rPh>
    <rPh sb="14" eb="16">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</si>
</sst>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8"/>
      <name val="ＭＳ Ｐゴシック"/>
      <family val="2"/>
      <charset val="128"/>
      <scheme val="minor"/>
    </font>
    <font>
      <sz val="20"/>
      <color theme="1"/>
      <name val="ＭＳ Ｐゴシック"/>
      <family val="3"/>
      <charset val="128"/>
      <scheme val="minor"/>
    </font>
    <font>
      <sz val="7"/>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6"/>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otted">
        <color auto="1"/>
      </bottom>
      <diagonal/>
    </border>
    <border>
      <left/>
      <right/>
      <top style="dotted">
        <color auto="1"/>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3" fontId="0" fillId="0" borderId="0" xfId="0" applyNumberFormat="1">
      <alignment vertical="center"/>
    </xf>
    <xf numFmtId="38" fontId="0" fillId="0" borderId="0" xfId="1" applyFont="1">
      <alignment vertical="center"/>
    </xf>
    <xf numFmtId="0" fontId="3" fillId="0" borderId="0" xfId="0" applyFont="1">
      <alignment vertical="center"/>
    </xf>
    <xf numFmtId="0" fontId="0" fillId="0" borderId="0" xfId="0" applyBorder="1">
      <alignment vertical="center"/>
    </xf>
    <xf numFmtId="56" fontId="0" fillId="0" borderId="0" xfId="0" applyNumberFormat="1">
      <alignment vertical="center"/>
    </xf>
    <xf numFmtId="0" fontId="4" fillId="0" borderId="0" xfId="0" applyFont="1">
      <alignment vertical="center"/>
    </xf>
    <xf numFmtId="38" fontId="0" fillId="0" borderId="0" xfId="1" applyFont="1" applyFill="1">
      <alignment vertical="center"/>
    </xf>
    <xf numFmtId="58" fontId="0" fillId="0" borderId="0" xfId="0" applyNumberFormat="1" applyAlignment="1">
      <alignment vertical="center" shrinkToFit="1"/>
    </xf>
    <xf numFmtId="177" fontId="0" fillId="0" borderId="0" xfId="0" applyNumberFormat="1" applyAlignment="1">
      <alignment vertical="center" shrinkToFit="1"/>
    </xf>
    <xf numFmtId="0" fontId="7" fillId="0" borderId="0" xfId="0" applyFont="1" applyBorder="1">
      <alignment vertical="center"/>
    </xf>
    <xf numFmtId="0" fontId="9" fillId="0" borderId="0" xfId="0" applyFont="1" applyBorder="1">
      <alignment vertical="center"/>
    </xf>
    <xf numFmtId="0" fontId="11" fillId="0" borderId="0" xfId="0" applyFont="1" applyAlignment="1">
      <alignment horizontal="right" vertical="center"/>
    </xf>
    <xf numFmtId="0" fontId="3" fillId="0" borderId="0" xfId="0" applyFont="1" applyAlignment="1">
      <alignment horizontal="center" vertical="center"/>
    </xf>
    <xf numFmtId="0" fontId="9" fillId="0" borderId="0" xfId="0" applyFont="1">
      <alignment vertical="center"/>
    </xf>
    <xf numFmtId="38" fontId="12" fillId="0" borderId="0" xfId="1" applyFont="1">
      <alignment vertical="center"/>
    </xf>
    <xf numFmtId="0" fontId="14" fillId="0" borderId="0" xfId="0" applyFont="1">
      <alignment vertical="center"/>
    </xf>
    <xf numFmtId="0" fontId="5" fillId="0" borderId="0" xfId="0" applyFont="1">
      <alignment vertical="center"/>
    </xf>
    <xf numFmtId="0" fontId="0" fillId="0" borderId="0" xfId="0" applyFill="1">
      <alignment vertical="center"/>
    </xf>
    <xf numFmtId="0" fontId="4" fillId="0" borderId="0" xfId="0" applyFont="1" applyFill="1">
      <alignment vertical="center"/>
    </xf>
    <xf numFmtId="38" fontId="6" fillId="0" borderId="0" xfId="1" applyFont="1" applyFill="1">
      <alignment vertical="center"/>
    </xf>
    <xf numFmtId="0" fontId="17" fillId="0" borderId="0" xfId="0" applyFo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38" fontId="13" fillId="2" borderId="0" xfId="1" applyFont="1" applyFill="1" applyAlignment="1">
      <alignment horizontal="right" vertical="center"/>
    </xf>
    <xf numFmtId="3" fontId="15" fillId="3" borderId="0" xfId="0" applyNumberFormat="1" applyFont="1" applyFill="1">
      <alignment vertical="center"/>
    </xf>
    <xf numFmtId="3" fontId="13" fillId="3" borderId="0" xfId="0" applyNumberFormat="1" applyFont="1" applyFill="1">
      <alignment vertical="center"/>
    </xf>
    <xf numFmtId="38" fontId="13" fillId="3" borderId="0" xfId="1" applyFont="1" applyFill="1">
      <alignment vertical="center"/>
    </xf>
    <xf numFmtId="176" fontId="13" fillId="3" borderId="0" xfId="0" applyNumberFormat="1" applyFont="1" applyFill="1">
      <alignment vertical="center"/>
    </xf>
    <xf numFmtId="38" fontId="13" fillId="3" borderId="0" xfId="0" applyNumberFormat="1" applyFont="1" applyFill="1">
      <alignment vertical="center"/>
    </xf>
    <xf numFmtId="0" fontId="0" fillId="3" borderId="0" xfId="0" applyFill="1">
      <alignment vertical="center"/>
    </xf>
    <xf numFmtId="0" fontId="0" fillId="3" borderId="2" xfId="0" applyFill="1" applyBorder="1">
      <alignment vertical="center"/>
    </xf>
    <xf numFmtId="0" fontId="0" fillId="3" borderId="2" xfId="0" applyFill="1" applyBorder="1" applyAlignment="1">
      <alignment horizontal="right" vertical="center"/>
    </xf>
    <xf numFmtId="176" fontId="0" fillId="3" borderId="0" xfId="0" applyNumberFormat="1" applyFill="1" applyAlignment="1">
      <alignment horizontal="right" vertical="center"/>
    </xf>
    <xf numFmtId="0" fontId="0" fillId="0" borderId="0" xfId="0" applyAlignment="1">
      <alignment vertical="center"/>
    </xf>
    <xf numFmtId="0" fontId="5" fillId="0" borderId="0" xfId="0" applyFont="1" applyFill="1" applyAlignment="1">
      <alignment horizontal="center" vertical="center"/>
    </xf>
    <xf numFmtId="0" fontId="3" fillId="3" borderId="0" xfId="0" applyFont="1" applyFill="1">
      <alignment vertical="center"/>
    </xf>
    <xf numFmtId="0" fontId="3" fillId="0" borderId="0" xfId="0" applyFont="1" applyAlignment="1">
      <alignment horizontal="left" vertical="center"/>
    </xf>
    <xf numFmtId="0" fontId="0" fillId="3" borderId="2" xfId="0" applyFont="1" applyFill="1" applyBorder="1">
      <alignment vertical="center"/>
    </xf>
    <xf numFmtId="0" fontId="7" fillId="3" borderId="2" xfId="0" applyFont="1" applyFill="1" applyBorder="1" applyAlignment="1">
      <alignment horizontal="left" vertical="center"/>
    </xf>
    <xf numFmtId="0" fontId="7" fillId="3" borderId="2" xfId="0" applyFont="1" applyFill="1" applyBorder="1">
      <alignment vertical="center"/>
    </xf>
    <xf numFmtId="0" fontId="0" fillId="3" borderId="0" xfId="0" applyFill="1" applyBorder="1">
      <alignment vertical="center"/>
    </xf>
    <xf numFmtId="0" fontId="13" fillId="3" borderId="2" xfId="0" applyFont="1" applyFill="1" applyBorder="1">
      <alignment vertical="center"/>
    </xf>
    <xf numFmtId="0" fontId="8" fillId="3" borderId="2" xfId="0" applyFont="1" applyFill="1" applyBorder="1" applyAlignment="1">
      <alignment horizontal="right" vertical="center"/>
    </xf>
    <xf numFmtId="0" fontId="8" fillId="3" borderId="2" xfId="0" applyFont="1" applyFill="1" applyBorder="1">
      <alignment vertical="center"/>
    </xf>
    <xf numFmtId="3" fontId="15" fillId="3" borderId="0" xfId="0" applyNumberFormat="1" applyFont="1" applyFill="1" applyAlignment="1">
      <alignment vertical="center" shrinkToFit="1"/>
    </xf>
    <xf numFmtId="0" fontId="8" fillId="3" borderId="0" xfId="0" applyFont="1" applyFill="1">
      <alignment vertical="center"/>
    </xf>
    <xf numFmtId="3" fontId="13" fillId="3" borderId="0" xfId="0" applyNumberFormat="1" applyFont="1" applyFill="1" applyAlignment="1">
      <alignment vertical="center" shrinkToFit="1"/>
    </xf>
    <xf numFmtId="38" fontId="13" fillId="3" borderId="0" xfId="1" applyFont="1" applyFill="1" applyAlignment="1">
      <alignment vertical="center" shrinkToFit="1"/>
    </xf>
    <xf numFmtId="0" fontId="13" fillId="0" borderId="0" xfId="0" applyFont="1">
      <alignment vertical="center"/>
    </xf>
    <xf numFmtId="0" fontId="14" fillId="0" borderId="0" xfId="0" applyFont="1" applyAlignment="1">
      <alignment horizontal="left" vertical="center"/>
    </xf>
    <xf numFmtId="0" fontId="0" fillId="0" borderId="5" xfId="0" applyBorder="1" applyAlignment="1">
      <alignment vertical="center" shrinkToFit="1"/>
    </xf>
    <xf numFmtId="0" fontId="0" fillId="0" borderId="0" xfId="0" applyFill="1" applyAlignment="1">
      <alignment horizontal="center" vertical="center"/>
    </xf>
    <xf numFmtId="0" fontId="0" fillId="0" borderId="6" xfId="0" applyBorder="1">
      <alignment vertical="center"/>
    </xf>
    <xf numFmtId="0" fontId="0" fillId="0" borderId="7" xfId="0" applyBorder="1">
      <alignment vertical="center"/>
    </xf>
    <xf numFmtId="0" fontId="0" fillId="0" borderId="7" xfId="0" applyFill="1" applyBorder="1">
      <alignment vertical="center"/>
    </xf>
    <xf numFmtId="38" fontId="6" fillId="0" borderId="0" xfId="1" applyFont="1" applyFill="1" applyAlignment="1">
      <alignment horizontal="right" vertical="center"/>
    </xf>
    <xf numFmtId="38" fontId="0" fillId="0" borderId="0" xfId="1" applyFont="1" applyFill="1" applyAlignment="1">
      <alignment horizontal="right" vertical="center"/>
    </xf>
    <xf numFmtId="0" fontId="4" fillId="0" borderId="0" xfId="0" applyFont="1" applyFill="1" applyAlignment="1">
      <alignment horizontal="center" vertical="center" wrapText="1"/>
    </xf>
    <xf numFmtId="38" fontId="13" fillId="3" borderId="0" xfId="1" applyFont="1" applyFill="1" applyAlignment="1">
      <alignment horizontal="right" vertical="center"/>
    </xf>
    <xf numFmtId="0" fontId="16" fillId="0" borderId="2" xfId="0" applyFont="1" applyBorder="1">
      <alignment vertical="center"/>
    </xf>
    <xf numFmtId="0" fontId="17" fillId="0" borderId="2" xfId="0" applyFont="1" applyBorder="1">
      <alignment vertical="center"/>
    </xf>
    <xf numFmtId="38" fontId="14" fillId="3" borderId="2" xfId="1" applyFont="1" applyFill="1" applyBorder="1">
      <alignment vertical="center"/>
    </xf>
    <xf numFmtId="0" fontId="18" fillId="0" borderId="0" xfId="0" applyFont="1">
      <alignment vertical="center"/>
    </xf>
    <xf numFmtId="0" fontId="20" fillId="0" borderId="0" xfId="0" applyFont="1" applyFill="1">
      <alignment vertical="center"/>
    </xf>
    <xf numFmtId="0" fontId="19" fillId="0" borderId="0" xfId="0" applyFont="1" applyFill="1">
      <alignment vertical="center"/>
    </xf>
    <xf numFmtId="0" fontId="0" fillId="0" borderId="0" xfId="0" applyBorder="1" applyAlignment="1">
      <alignment vertical="center"/>
    </xf>
    <xf numFmtId="0" fontId="0" fillId="0" borderId="2" xfId="0" applyBorder="1" applyAlignment="1">
      <alignment vertical="center"/>
    </xf>
    <xf numFmtId="0" fontId="0" fillId="3" borderId="3"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 xfId="0" applyFill="1" applyBorder="1" applyAlignment="1">
      <alignment horizontal="center" vertical="center" shrinkToFit="1"/>
    </xf>
    <xf numFmtId="0" fontId="13" fillId="0" borderId="6"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7" xfId="0" quotePrefix="1" applyFont="1" applyFill="1" applyBorder="1" applyAlignment="1">
      <alignment horizontal="center" vertical="center"/>
    </xf>
    <xf numFmtId="0" fontId="0" fillId="3" borderId="0" xfId="0" applyFill="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0" borderId="0" xfId="0" applyFont="1" applyAlignment="1">
      <alignment horizontal="left" vertical="center"/>
    </xf>
    <xf numFmtId="0" fontId="8" fillId="0" borderId="0" xfId="0" applyFont="1" applyAlignment="1">
      <alignment horizontal="left" vertical="center"/>
    </xf>
    <xf numFmtId="0" fontId="0" fillId="3" borderId="2" xfId="0" applyFill="1" applyBorder="1" applyAlignment="1">
      <alignment horizontal="left" vertical="center"/>
    </xf>
    <xf numFmtId="0" fontId="4" fillId="0" borderId="0" xfId="0" applyFont="1" applyFill="1" applyAlignment="1">
      <alignment horizontal="center" vertical="center" wrapText="1"/>
    </xf>
    <xf numFmtId="0" fontId="13"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8" fillId="0" borderId="2" xfId="0" applyFont="1" applyBorder="1" applyAlignment="1">
      <alignment vertical="center"/>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zoomScaleNormal="100" zoomScaleSheetLayoutView="100" workbookViewId="0">
      <selection activeCell="D40" sqref="D40"/>
    </sheetView>
  </sheetViews>
  <sheetFormatPr defaultRowHeight="13.5" x14ac:dyDescent="0.15"/>
  <cols>
    <col min="3" max="3" width="8.25" customWidth="1"/>
    <col min="4" max="4" width="12.125" customWidth="1"/>
    <col min="5" max="5" width="9.125" customWidth="1"/>
    <col min="6" max="6" width="8.375" customWidth="1"/>
    <col min="7" max="7" width="13.625" customWidth="1"/>
    <col min="8" max="8" width="14.375" customWidth="1"/>
    <col min="9" max="9" width="5" customWidth="1"/>
    <col min="10" max="10" width="3.5" customWidth="1"/>
  </cols>
  <sheetData>
    <row r="1" spans="1:12" x14ac:dyDescent="0.15">
      <c r="A1" s="6" t="s">
        <v>53</v>
      </c>
    </row>
    <row r="2" spans="1:12" x14ac:dyDescent="0.15">
      <c r="F2" s="4"/>
      <c r="G2" s="4"/>
      <c r="H2" s="4"/>
    </row>
    <row r="3" spans="1:12" x14ac:dyDescent="0.15">
      <c r="G3" s="9"/>
    </row>
    <row r="4" spans="1:12" x14ac:dyDescent="0.15">
      <c r="A4" t="s">
        <v>46</v>
      </c>
      <c r="G4" s="8"/>
    </row>
    <row r="5" spans="1:12" x14ac:dyDescent="0.15">
      <c r="A5" t="s">
        <v>92</v>
      </c>
      <c r="G5" t="s">
        <v>83</v>
      </c>
    </row>
    <row r="6" spans="1:12" x14ac:dyDescent="0.15">
      <c r="A6" t="s">
        <v>28</v>
      </c>
    </row>
    <row r="9" spans="1:12" ht="21" x14ac:dyDescent="0.15">
      <c r="C9" s="3"/>
      <c r="D9" s="87" t="s">
        <v>16</v>
      </c>
      <c r="E9" s="87"/>
      <c r="F9" s="87"/>
      <c r="G9" s="87"/>
    </row>
    <row r="11" spans="1:12" x14ac:dyDescent="0.15">
      <c r="L11" s="4"/>
    </row>
    <row r="12" spans="1:12" ht="16.5" customHeight="1" x14ac:dyDescent="0.15">
      <c r="D12" t="s">
        <v>26</v>
      </c>
    </row>
    <row r="13" spans="1:12" ht="16.5" customHeight="1" x14ac:dyDescent="0.15">
      <c r="D13" s="38" t="s">
        <v>0</v>
      </c>
      <c r="E13" s="39"/>
      <c r="F13" s="40"/>
      <c r="G13" s="40"/>
      <c r="H13" s="4"/>
      <c r="I13" s="4"/>
    </row>
    <row r="14" spans="1:12" x14ac:dyDescent="0.15">
      <c r="D14" s="4"/>
      <c r="E14" s="4"/>
      <c r="F14" s="4"/>
      <c r="G14" s="4"/>
      <c r="H14" s="4"/>
      <c r="I14" s="4"/>
      <c r="L14" s="4"/>
    </row>
    <row r="15" spans="1:12" x14ac:dyDescent="0.15">
      <c r="D15" s="11" t="s">
        <v>29</v>
      </c>
      <c r="E15" s="10"/>
      <c r="F15" s="10"/>
      <c r="G15" s="10"/>
      <c r="H15" s="4"/>
      <c r="I15" s="4"/>
    </row>
    <row r="16" spans="1:12" x14ac:dyDescent="0.15">
      <c r="D16" s="41"/>
      <c r="E16" s="41"/>
      <c r="F16" s="41"/>
      <c r="G16" s="41"/>
      <c r="H16" s="4"/>
      <c r="I16" s="4"/>
    </row>
    <row r="17" spans="2:9" x14ac:dyDescent="0.15">
      <c r="D17" s="42" t="s">
        <v>56</v>
      </c>
      <c r="E17" s="40"/>
      <c r="F17" s="40"/>
      <c r="G17" s="43" t="s">
        <v>25</v>
      </c>
      <c r="H17" s="23" t="s">
        <v>52</v>
      </c>
      <c r="I17" s="4"/>
    </row>
    <row r="18" spans="2:9" x14ac:dyDescent="0.15">
      <c r="E18" s="4"/>
      <c r="F18" s="4"/>
      <c r="H18" s="4"/>
    </row>
    <row r="19" spans="2:9" x14ac:dyDescent="0.15">
      <c r="D19" t="s">
        <v>88</v>
      </c>
      <c r="E19" s="4"/>
      <c r="F19" s="4"/>
      <c r="H19" s="4"/>
    </row>
    <row r="20" spans="2:9" x14ac:dyDescent="0.15">
      <c r="D20" t="s">
        <v>85</v>
      </c>
      <c r="E20" s="4"/>
      <c r="F20" s="4"/>
      <c r="H20" s="4"/>
    </row>
    <row r="21" spans="2:9" x14ac:dyDescent="0.15">
      <c r="D21" t="s">
        <v>86</v>
      </c>
      <c r="E21" s="4"/>
      <c r="F21" s="67" t="s">
        <v>84</v>
      </c>
      <c r="G21" s="67"/>
      <c r="H21" s="4"/>
    </row>
    <row r="22" spans="2:9" x14ac:dyDescent="0.15">
      <c r="E22" s="4"/>
      <c r="F22" s="66"/>
      <c r="G22" s="66"/>
      <c r="H22" s="4"/>
    </row>
    <row r="23" spans="2:9" x14ac:dyDescent="0.15">
      <c r="E23" s="4"/>
      <c r="F23" s="4"/>
      <c r="G23" s="4"/>
    </row>
    <row r="24" spans="2:9" ht="21" x14ac:dyDescent="0.15">
      <c r="B24" s="3" t="s">
        <v>1</v>
      </c>
      <c r="C24" s="1"/>
      <c r="D24" s="45">
        <v>400000</v>
      </c>
      <c r="E24" t="s">
        <v>2</v>
      </c>
      <c r="F24" t="s">
        <v>13</v>
      </c>
      <c r="H24" s="28">
        <f>ROUNDDOWN((D24/1.1)*0.1,0)</f>
        <v>36363</v>
      </c>
      <c r="I24" t="s">
        <v>12</v>
      </c>
    </row>
    <row r="26" spans="2:9" x14ac:dyDescent="0.15">
      <c r="B26" s="46" t="s">
        <v>75</v>
      </c>
      <c r="C26" s="30"/>
      <c r="D26" s="30"/>
      <c r="E26" t="s">
        <v>76</v>
      </c>
    </row>
    <row r="27" spans="2:9" x14ac:dyDescent="0.15">
      <c r="B27" t="s">
        <v>90</v>
      </c>
      <c r="D27" s="75" t="s">
        <v>91</v>
      </c>
      <c r="E27" s="75"/>
      <c r="F27" s="75"/>
      <c r="G27" s="75"/>
    </row>
    <row r="29" spans="2:9" x14ac:dyDescent="0.15">
      <c r="B29" t="s">
        <v>3</v>
      </c>
    </row>
    <row r="31" spans="2:9" x14ac:dyDescent="0.15">
      <c r="C31" t="s">
        <v>15</v>
      </c>
      <c r="F31" s="47">
        <v>600000</v>
      </c>
      <c r="G31" t="s">
        <v>2</v>
      </c>
      <c r="H31" s="6" t="s">
        <v>47</v>
      </c>
    </row>
    <row r="32" spans="2:9" x14ac:dyDescent="0.15">
      <c r="C32" t="s">
        <v>4</v>
      </c>
      <c r="F32" s="27">
        <v>200000</v>
      </c>
      <c r="G32" t="s">
        <v>2</v>
      </c>
      <c r="H32" s="17" t="s">
        <v>48</v>
      </c>
    </row>
    <row r="33" spans="2:9" x14ac:dyDescent="0.15">
      <c r="C33" t="s">
        <v>11</v>
      </c>
      <c r="F33" s="48">
        <v>400000</v>
      </c>
      <c r="G33" t="s">
        <v>2</v>
      </c>
      <c r="H33" s="17" t="s">
        <v>81</v>
      </c>
    </row>
    <row r="34" spans="2:9" x14ac:dyDescent="0.15">
      <c r="C34" s="60" t="s">
        <v>45</v>
      </c>
      <c r="D34" s="61"/>
      <c r="E34" s="61"/>
      <c r="F34" s="62">
        <f>ROUNDUP(F33/2,0)</f>
        <v>200000</v>
      </c>
      <c r="G34" s="21" t="s">
        <v>30</v>
      </c>
      <c r="H34" s="17" t="s">
        <v>82</v>
      </c>
    </row>
    <row r="35" spans="2:9" x14ac:dyDescent="0.15">
      <c r="C35" t="s">
        <v>87</v>
      </c>
      <c r="F35" s="27">
        <v>36363</v>
      </c>
      <c r="G35" t="s">
        <v>64</v>
      </c>
      <c r="H35" s="17"/>
    </row>
    <row r="36" spans="2:9" x14ac:dyDescent="0.15">
      <c r="C36" t="s">
        <v>63</v>
      </c>
      <c r="F36" s="27">
        <f>F33-F35</f>
        <v>363637</v>
      </c>
      <c r="G36" t="s">
        <v>64</v>
      </c>
      <c r="H36" s="17" t="s">
        <v>65</v>
      </c>
    </row>
    <row r="37" spans="2:9" x14ac:dyDescent="0.15">
      <c r="C37" t="s">
        <v>66</v>
      </c>
      <c r="F37" s="27">
        <f>ROUNDDOWN(F36*0.1021,0)</f>
        <v>37127</v>
      </c>
      <c r="G37" t="s">
        <v>64</v>
      </c>
      <c r="H37" s="17" t="s">
        <v>67</v>
      </c>
    </row>
    <row r="38" spans="2:9" x14ac:dyDescent="0.15">
      <c r="C38" t="s">
        <v>68</v>
      </c>
      <c r="F38" s="27"/>
      <c r="G38" t="s">
        <v>64</v>
      </c>
      <c r="H38" s="17" t="s">
        <v>69</v>
      </c>
    </row>
    <row r="39" spans="2:9" x14ac:dyDescent="0.15">
      <c r="C39" t="s">
        <v>70</v>
      </c>
      <c r="F39" s="59">
        <f>+F33-F37</f>
        <v>362873</v>
      </c>
      <c r="G39" t="s">
        <v>64</v>
      </c>
      <c r="H39" s="17" t="s">
        <v>72</v>
      </c>
    </row>
    <row r="40" spans="2:9" x14ac:dyDescent="0.15">
      <c r="H40" s="17" t="s">
        <v>73</v>
      </c>
    </row>
    <row r="41" spans="2:9" x14ac:dyDescent="0.15">
      <c r="F41" s="1"/>
    </row>
    <row r="42" spans="2:9" x14ac:dyDescent="0.15">
      <c r="D42" s="18"/>
      <c r="E42" s="18"/>
      <c r="F42" s="18"/>
      <c r="G42" s="18"/>
    </row>
    <row r="43" spans="2:9" x14ac:dyDescent="0.15">
      <c r="B43" t="s">
        <v>19</v>
      </c>
      <c r="C43" t="s">
        <v>6</v>
      </c>
      <c r="D43" s="18"/>
      <c r="E43" s="27">
        <v>600000</v>
      </c>
      <c r="F43" s="18" t="s">
        <v>2</v>
      </c>
      <c r="G43" s="18"/>
    </row>
    <row r="44" spans="2:9" x14ac:dyDescent="0.15">
      <c r="B44" t="s">
        <v>20</v>
      </c>
      <c r="C44" s="5" t="s">
        <v>7</v>
      </c>
      <c r="D44" s="18"/>
      <c r="E44" s="27">
        <f>ROUNDDOWN(E43*2/3,0)</f>
        <v>400000</v>
      </c>
      <c r="F44" s="18" t="s">
        <v>8</v>
      </c>
      <c r="G44" s="19" t="s">
        <v>14</v>
      </c>
      <c r="H44" s="27">
        <f>+F33</f>
        <v>400000</v>
      </c>
      <c r="I44" t="s">
        <v>2</v>
      </c>
    </row>
    <row r="45" spans="2:9" x14ac:dyDescent="0.15">
      <c r="C45" t="s">
        <v>10</v>
      </c>
      <c r="D45" s="18"/>
      <c r="E45" s="18"/>
      <c r="F45" s="18"/>
      <c r="G45" s="20"/>
      <c r="H45" s="18"/>
    </row>
    <row r="46" spans="2:9" x14ac:dyDescent="0.15">
      <c r="C46" t="s">
        <v>9</v>
      </c>
      <c r="H46" s="18"/>
    </row>
    <row r="49" spans="3:8" x14ac:dyDescent="0.15">
      <c r="D49" s="18"/>
      <c r="E49" s="71"/>
      <c r="F49" s="71"/>
      <c r="G49" s="49"/>
    </row>
    <row r="50" spans="3:8" x14ac:dyDescent="0.15">
      <c r="D50" s="53" t="s">
        <v>5</v>
      </c>
      <c r="E50" s="72" t="s">
        <v>49</v>
      </c>
      <c r="F50" s="72"/>
      <c r="G50" s="50" t="s">
        <v>50</v>
      </c>
    </row>
    <row r="51" spans="3:8" x14ac:dyDescent="0.15">
      <c r="D51" s="54" t="s">
        <v>22</v>
      </c>
      <c r="E51" s="73"/>
      <c r="F51" s="73"/>
      <c r="G51" s="16" t="s">
        <v>51</v>
      </c>
    </row>
    <row r="52" spans="3:8" x14ac:dyDescent="0.15">
      <c r="D52" s="55" t="s">
        <v>23</v>
      </c>
      <c r="E52" s="73" t="s">
        <v>27</v>
      </c>
      <c r="F52" s="73"/>
      <c r="G52" s="16"/>
    </row>
    <row r="53" spans="3:8" x14ac:dyDescent="0.15">
      <c r="D53" s="54" t="s">
        <v>21</v>
      </c>
      <c r="E53" s="74"/>
      <c r="F53" s="74"/>
      <c r="G53" s="16"/>
    </row>
    <row r="55" spans="3:8" x14ac:dyDescent="0.15">
      <c r="D55" t="s">
        <v>24</v>
      </c>
      <c r="E55" s="68"/>
      <c r="F55" s="69"/>
      <c r="G55" s="70"/>
      <c r="H55" s="51"/>
    </row>
    <row r="57" spans="3:8" x14ac:dyDescent="0.15">
      <c r="C57" s="6" t="s">
        <v>18</v>
      </c>
      <c r="D57" s="17"/>
      <c r="E57" s="17"/>
      <c r="F57" s="17"/>
      <c r="G57" s="17"/>
    </row>
    <row r="58" spans="3:8" x14ac:dyDescent="0.15">
      <c r="C58" s="17" t="s">
        <v>17</v>
      </c>
      <c r="D58" s="17"/>
      <c r="E58" s="17"/>
      <c r="F58" s="17"/>
      <c r="G58" s="17"/>
    </row>
    <row r="59" spans="3:8" x14ac:dyDescent="0.15">
      <c r="H59" s="4"/>
    </row>
  </sheetData>
  <mergeCells count="9">
    <mergeCell ref="D9:G9"/>
    <mergeCell ref="F21:G21"/>
    <mergeCell ref="E55:G55"/>
    <mergeCell ref="E49:F49"/>
    <mergeCell ref="E50:F50"/>
    <mergeCell ref="E51:F51"/>
    <mergeCell ref="E52:F52"/>
    <mergeCell ref="E53:F53"/>
    <mergeCell ref="D27:G27"/>
  </mergeCells>
  <phoneticPr fontId="10" type="halfwidthKatakana" alignment="distributed"/>
  <pageMargins left="0.51181102362204722" right="0.5118110236220472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topLeftCell="A4" zoomScaleNormal="100" zoomScaleSheetLayoutView="100" workbookViewId="0">
      <selection activeCell="H9" sqref="H9"/>
    </sheetView>
  </sheetViews>
  <sheetFormatPr defaultRowHeight="13.5" x14ac:dyDescent="0.15"/>
  <cols>
    <col min="3" max="3" width="5.625" customWidth="1"/>
    <col min="4" max="4" width="1.875" customWidth="1"/>
    <col min="5" max="5" width="10.5" bestFit="1" customWidth="1"/>
    <col min="6" max="6" width="10.625" customWidth="1"/>
    <col min="8" max="8" width="11.875" customWidth="1"/>
    <col min="9" max="9" width="17" customWidth="1"/>
    <col min="10" max="10" width="5" customWidth="1"/>
    <col min="11" max="11" width="3.375" customWidth="1"/>
  </cols>
  <sheetData>
    <row r="1" spans="1:10" x14ac:dyDescent="0.15">
      <c r="A1" s="6" t="s">
        <v>54</v>
      </c>
    </row>
    <row r="4" spans="1:10" x14ac:dyDescent="0.15">
      <c r="A4" t="s">
        <v>46</v>
      </c>
    </row>
    <row r="5" spans="1:10" x14ac:dyDescent="0.15">
      <c r="A5" t="s">
        <v>92</v>
      </c>
      <c r="H5" s="34" t="s">
        <v>83</v>
      </c>
    </row>
    <row r="6" spans="1:10" x14ac:dyDescent="0.15">
      <c r="A6" t="s">
        <v>28</v>
      </c>
    </row>
    <row r="9" spans="1:10" ht="24" x14ac:dyDescent="0.15">
      <c r="C9" s="12"/>
      <c r="D9" s="13"/>
      <c r="E9" s="37" t="s">
        <v>60</v>
      </c>
      <c r="F9" s="3"/>
      <c r="G9" s="3"/>
      <c r="H9" s="36" t="s">
        <v>61</v>
      </c>
      <c r="I9" s="30"/>
      <c r="J9" s="3"/>
    </row>
    <row r="10" spans="1:10" ht="21" x14ac:dyDescent="0.15">
      <c r="C10" s="3"/>
      <c r="D10" s="3"/>
      <c r="E10" s="3"/>
      <c r="F10" s="3"/>
    </row>
    <row r="11" spans="1:10" ht="16.5" customHeight="1" x14ac:dyDescent="0.15">
      <c r="C11" s="3"/>
      <c r="D11" s="3"/>
      <c r="E11" s="80" t="s">
        <v>26</v>
      </c>
      <c r="F11" s="81"/>
    </row>
    <row r="12" spans="1:10" ht="16.5" customHeight="1" x14ac:dyDescent="0.15">
      <c r="E12" s="82" t="s">
        <v>31</v>
      </c>
      <c r="F12" s="82"/>
      <c r="G12" s="82"/>
      <c r="H12" s="82"/>
    </row>
    <row r="14" spans="1:10" x14ac:dyDescent="0.15">
      <c r="E14" s="14" t="s">
        <v>29</v>
      </c>
    </row>
    <row r="15" spans="1:10" x14ac:dyDescent="0.15">
      <c r="E15" s="30"/>
      <c r="F15" s="30"/>
      <c r="G15" s="30"/>
      <c r="H15" s="30"/>
    </row>
    <row r="16" spans="1:10" x14ac:dyDescent="0.15">
      <c r="E16" s="44" t="s">
        <v>55</v>
      </c>
      <c r="F16" s="31"/>
      <c r="G16" s="31"/>
      <c r="H16" s="32" t="s">
        <v>32</v>
      </c>
      <c r="I16" s="22" t="s">
        <v>57</v>
      </c>
    </row>
    <row r="18" spans="2:10" x14ac:dyDescent="0.15">
      <c r="E18" t="s">
        <v>88</v>
      </c>
      <c r="F18" s="4"/>
      <c r="G18" s="4"/>
    </row>
    <row r="19" spans="2:10" x14ac:dyDescent="0.15">
      <c r="E19" t="s">
        <v>85</v>
      </c>
      <c r="F19" s="4"/>
      <c r="G19" s="4"/>
    </row>
    <row r="20" spans="2:10" x14ac:dyDescent="0.15">
      <c r="E20" t="s">
        <v>86</v>
      </c>
      <c r="F20" s="4"/>
      <c r="G20" s="86" t="s">
        <v>84</v>
      </c>
      <c r="H20" s="86"/>
    </row>
    <row r="23" spans="2:10" ht="21" x14ac:dyDescent="0.15">
      <c r="B23" s="3" t="s">
        <v>1</v>
      </c>
      <c r="C23" s="1"/>
      <c r="D23" s="1"/>
      <c r="E23" s="25">
        <f>+G32</f>
        <v>25000</v>
      </c>
      <c r="F23" t="s">
        <v>2</v>
      </c>
      <c r="G23" t="s">
        <v>13</v>
      </c>
      <c r="I23" s="28">
        <f>SUM(ROUNDDOWN(E23*10/110,0),0)</f>
        <v>2272</v>
      </c>
      <c r="J23" t="s">
        <v>12</v>
      </c>
    </row>
    <row r="25" spans="2:10" x14ac:dyDescent="0.15">
      <c r="B25" s="30" t="s">
        <v>77</v>
      </c>
      <c r="C25" s="30"/>
      <c r="D25" s="30"/>
      <c r="E25" s="30"/>
      <c r="F25" t="s">
        <v>78</v>
      </c>
    </row>
    <row r="26" spans="2:10" x14ac:dyDescent="0.15">
      <c r="B26" t="s">
        <v>90</v>
      </c>
      <c r="E26" s="75" t="s">
        <v>91</v>
      </c>
      <c r="F26" s="75"/>
      <c r="G26" s="75"/>
      <c r="H26" s="75"/>
    </row>
    <row r="28" spans="2:10" x14ac:dyDescent="0.15">
      <c r="B28" t="s">
        <v>3</v>
      </c>
    </row>
    <row r="29" spans="2:10" x14ac:dyDescent="0.15">
      <c r="G29" s="18"/>
      <c r="I29" s="6"/>
    </row>
    <row r="30" spans="2:10" x14ac:dyDescent="0.15">
      <c r="C30" t="s">
        <v>33</v>
      </c>
      <c r="G30" s="26">
        <v>37500</v>
      </c>
      <c r="H30" t="s">
        <v>2</v>
      </c>
      <c r="I30" s="6" t="s">
        <v>58</v>
      </c>
    </row>
    <row r="31" spans="2:10" x14ac:dyDescent="0.15">
      <c r="C31" t="s">
        <v>4</v>
      </c>
      <c r="G31" s="27">
        <f>ROUNDUP(G30*1/3,-2)</f>
        <v>12500</v>
      </c>
      <c r="H31" t="s">
        <v>2</v>
      </c>
      <c r="I31" s="17" t="s">
        <v>59</v>
      </c>
    </row>
    <row r="32" spans="2:10" x14ac:dyDescent="0.15">
      <c r="C32" t="s">
        <v>34</v>
      </c>
      <c r="G32" s="27">
        <f>G30-G31</f>
        <v>25000</v>
      </c>
      <c r="H32" t="s">
        <v>2</v>
      </c>
      <c r="I32" s="17" t="s">
        <v>35</v>
      </c>
    </row>
    <row r="33" spans="2:10" x14ac:dyDescent="0.15">
      <c r="C33" t="s">
        <v>89</v>
      </c>
      <c r="G33" s="27">
        <v>2272</v>
      </c>
      <c r="H33" t="s">
        <v>64</v>
      </c>
      <c r="I33" s="63" t="s">
        <v>74</v>
      </c>
    </row>
    <row r="34" spans="2:10" x14ac:dyDescent="0.15">
      <c r="C34" t="s">
        <v>63</v>
      </c>
      <c r="G34" s="27">
        <f>+G32-G33</f>
        <v>22728</v>
      </c>
      <c r="H34" t="s">
        <v>64</v>
      </c>
      <c r="I34" s="17" t="s">
        <v>65</v>
      </c>
    </row>
    <row r="35" spans="2:10" x14ac:dyDescent="0.15">
      <c r="C35" t="s">
        <v>66</v>
      </c>
      <c r="G35" s="27">
        <f>ROUNDDOWN(G34*0.1021,0)</f>
        <v>2320</v>
      </c>
      <c r="H35" t="s">
        <v>64</v>
      </c>
      <c r="I35" s="17" t="s">
        <v>67</v>
      </c>
    </row>
    <row r="36" spans="2:10" x14ac:dyDescent="0.15">
      <c r="C36" t="s">
        <v>70</v>
      </c>
      <c r="G36" s="59">
        <f>+G32-G35</f>
        <v>22680</v>
      </c>
      <c r="H36" t="s">
        <v>64</v>
      </c>
      <c r="I36" s="17" t="s">
        <v>71</v>
      </c>
    </row>
    <row r="37" spans="2:10" x14ac:dyDescent="0.15">
      <c r="I37" s="17" t="s">
        <v>73</v>
      </c>
    </row>
    <row r="38" spans="2:10" x14ac:dyDescent="0.15">
      <c r="G38" s="2"/>
    </row>
    <row r="40" spans="2:10" x14ac:dyDescent="0.15">
      <c r="B40" t="s">
        <v>19</v>
      </c>
      <c r="C40" t="s">
        <v>36</v>
      </c>
      <c r="F40" s="28">
        <f>ROUNDDOWN(G30*2/3,0)</f>
        <v>25000</v>
      </c>
      <c r="G40" t="s">
        <v>8</v>
      </c>
      <c r="H40" t="s">
        <v>37</v>
      </c>
      <c r="I40" s="29">
        <f>+G32</f>
        <v>25000</v>
      </c>
      <c r="J40" t="s">
        <v>2</v>
      </c>
    </row>
    <row r="41" spans="2:10" x14ac:dyDescent="0.15">
      <c r="B41" t="s">
        <v>20</v>
      </c>
      <c r="C41" t="s">
        <v>10</v>
      </c>
    </row>
    <row r="42" spans="2:10" x14ac:dyDescent="0.15">
      <c r="C42" t="s">
        <v>38</v>
      </c>
    </row>
    <row r="44" spans="2:10" x14ac:dyDescent="0.15">
      <c r="H44" s="15" t="s">
        <v>39</v>
      </c>
      <c r="I44" s="33"/>
      <c r="J44" t="s">
        <v>2</v>
      </c>
    </row>
    <row r="45" spans="2:10" x14ac:dyDescent="0.15">
      <c r="H45" s="6" t="s">
        <v>37</v>
      </c>
      <c r="I45" s="24">
        <f>+G32</f>
        <v>25000</v>
      </c>
      <c r="J45" t="s">
        <v>2</v>
      </c>
    </row>
    <row r="46" spans="2:10" ht="13.5" customHeight="1" x14ac:dyDescent="0.15">
      <c r="C46" s="83" t="s">
        <v>44</v>
      </c>
      <c r="D46" s="83"/>
      <c r="E46" s="83"/>
      <c r="F46" s="27">
        <v>300000</v>
      </c>
      <c r="G46" t="s">
        <v>8</v>
      </c>
      <c r="H46" t="s">
        <v>40</v>
      </c>
      <c r="I46" s="29">
        <f>I45+D9</f>
        <v>25000</v>
      </c>
      <c r="J46" t="s">
        <v>2</v>
      </c>
    </row>
    <row r="47" spans="2:10" x14ac:dyDescent="0.15">
      <c r="C47" s="83"/>
      <c r="D47" s="83"/>
      <c r="E47" s="83"/>
      <c r="F47" s="7"/>
      <c r="H47" s="19"/>
      <c r="I47" s="56" t="s">
        <v>62</v>
      </c>
    </row>
    <row r="48" spans="2:10" x14ac:dyDescent="0.15">
      <c r="C48" s="58"/>
      <c r="D48" s="58"/>
      <c r="E48" s="58"/>
      <c r="F48" s="7"/>
      <c r="H48" s="19"/>
      <c r="I48" s="56"/>
    </row>
    <row r="49" spans="3:9" x14ac:dyDescent="0.15">
      <c r="C49" s="35"/>
      <c r="D49" s="35"/>
      <c r="E49" s="35"/>
      <c r="F49" s="7"/>
      <c r="H49" s="19"/>
      <c r="I49" s="57"/>
    </row>
    <row r="50" spans="3:9" x14ac:dyDescent="0.15">
      <c r="E50" s="53" t="s">
        <v>5</v>
      </c>
      <c r="F50" s="84"/>
      <c r="G50" s="85"/>
      <c r="H50" s="64" t="s">
        <v>79</v>
      </c>
      <c r="I50" s="18"/>
    </row>
    <row r="51" spans="3:9" x14ac:dyDescent="0.15">
      <c r="E51" s="54" t="s">
        <v>41</v>
      </c>
      <c r="F51" s="73"/>
      <c r="G51" s="73"/>
      <c r="H51" s="65" t="s">
        <v>80</v>
      </c>
    </row>
    <row r="52" spans="3:9" x14ac:dyDescent="0.15">
      <c r="E52" s="55" t="s">
        <v>23</v>
      </c>
      <c r="F52" s="73" t="s">
        <v>42</v>
      </c>
      <c r="G52" s="73"/>
    </row>
    <row r="53" spans="3:9" x14ac:dyDescent="0.15">
      <c r="E53" s="54" t="s">
        <v>21</v>
      </c>
      <c r="F53" s="79"/>
      <c r="G53" s="79"/>
    </row>
    <row r="54" spans="3:9" s="18" customFormat="1" x14ac:dyDescent="0.15">
      <c r="F54" s="52"/>
      <c r="G54" s="52"/>
    </row>
    <row r="55" spans="3:9" x14ac:dyDescent="0.15">
      <c r="E55" t="s">
        <v>43</v>
      </c>
      <c r="F55" s="76"/>
      <c r="G55" s="77"/>
      <c r="H55" s="78"/>
      <c r="I55" s="34"/>
    </row>
    <row r="57" spans="3:9" x14ac:dyDescent="0.15">
      <c r="C57" s="6" t="s">
        <v>18</v>
      </c>
    </row>
    <row r="58" spans="3:9" x14ac:dyDescent="0.15">
      <c r="C58" s="17" t="s">
        <v>17</v>
      </c>
    </row>
  </sheetData>
  <mergeCells count="10">
    <mergeCell ref="F55:H55"/>
    <mergeCell ref="F51:G51"/>
    <mergeCell ref="F52:G52"/>
    <mergeCell ref="F53:G53"/>
    <mergeCell ref="E11:F11"/>
    <mergeCell ref="E12:H12"/>
    <mergeCell ref="C46:E47"/>
    <mergeCell ref="F50:G50"/>
    <mergeCell ref="G20:H20"/>
    <mergeCell ref="E26:H26"/>
  </mergeCells>
  <phoneticPr fontId="2"/>
  <pageMargins left="0.51181102362204722" right="0.51181102362204722" top="0.59055118110236227"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（新）計画策定</vt:lpstr>
      <vt:lpstr>（新）伴走支援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上谷　直己</dc:creator>
  <cp:lastModifiedBy>上谷　直己</cp:lastModifiedBy>
  <cp:lastPrinted>2023-10-05T07:48:18Z</cp:lastPrinted>
  <dcterms:created xsi:type="dcterms:W3CDTF">2013-06-13T07:02:21Z</dcterms:created>
  <dcterms:modified xsi:type="dcterms:W3CDTF">2023-10-05T07:48:31Z</dcterms:modified>
</cp:coreProperties>
</file>